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STOOL\Desktop\ИТОГИ ГОДА 2025 ВЗРОСЛЫЕ\"/>
    </mc:Choice>
  </mc:AlternateContent>
  <bookViews>
    <workbookView xWindow="0" yWindow="0" windowWidth="28800" windowHeight="12330" activeTab="3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A29" i="1" l="1"/>
  <c r="A30" i="1"/>
  <c r="A31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28" i="1"/>
  <c r="A3" i="1"/>
  <c r="A3" i="2"/>
  <c r="A3" i="3"/>
  <c r="A3" i="4"/>
  <c r="A21" i="3" l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20" i="3"/>
  <c r="G38" i="3"/>
  <c r="G30" i="3" l="1"/>
  <c r="G29" i="3"/>
  <c r="G21" i="3" l="1"/>
  <c r="G40" i="3" l="1"/>
  <c r="G27" i="3"/>
  <c r="G88" i="3" l="1"/>
  <c r="G28" i="3" l="1"/>
  <c r="G45" i="3" l="1"/>
  <c r="G20" i="3" l="1"/>
  <c r="G22" i="3"/>
  <c r="G23" i="3"/>
  <c r="G24" i="3"/>
  <c r="G25" i="3"/>
  <c r="G26" i="3"/>
  <c r="G31" i="3"/>
  <c r="G32" i="3"/>
  <c r="G33" i="3"/>
  <c r="G34" i="3"/>
  <c r="G35" i="3"/>
  <c r="G36" i="3"/>
  <c r="G37" i="3"/>
  <c r="G39" i="3"/>
  <c r="G41" i="3"/>
  <c r="G42" i="3"/>
  <c r="G44" i="3"/>
  <c r="G46" i="3"/>
  <c r="G19" i="3"/>
  <c r="G92" i="3" l="1"/>
  <c r="G90" i="3"/>
  <c r="G89" i="3"/>
  <c r="G74" i="3"/>
  <c r="G73" i="3"/>
  <c r="G72" i="3"/>
  <c r="G51" i="3"/>
  <c r="G50" i="3"/>
  <c r="G49" i="3"/>
  <c r="G61" i="2"/>
  <c r="G60" i="2"/>
  <c r="G59" i="2"/>
  <c r="G41" i="2"/>
  <c r="G40" i="2"/>
  <c r="G39" i="2"/>
  <c r="G119" i="1"/>
</calcChain>
</file>

<file path=xl/comments1.xml><?xml version="1.0" encoding="utf-8"?>
<comments xmlns="http://schemas.openxmlformats.org/spreadsheetml/2006/main">
  <authors>
    <author/>
  </authors>
  <commentLis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ячейка участвует в формулах расчета, цифру не убирать и не переставлять!
======</t>
        </r>
      </text>
    </comment>
  </commentList>
</comments>
</file>

<file path=xl/sharedStrings.xml><?xml version="1.0" encoding="utf-8"?>
<sst xmlns="http://schemas.openxmlformats.org/spreadsheetml/2006/main" count="1055" uniqueCount="471">
  <si>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</si>
  <si>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</si>
  <si>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</si>
  <si>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 одному к каждому конкурсному месту и к каждому полустационарному и стационарному оборудованию - подключений к сети  по (220 Вольт и 380 Вольт) в зависимости от количества рабочих мест и используемого оборудования        </t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</si>
  <si>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</rPr>
      <t>по техническим характеристикам оборудования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</si>
  <si>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</si>
  <si>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</si>
  <si>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</si>
  <si>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</si>
  <si>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</si>
  <si>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Ед.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</si>
  <si>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</si>
  <si>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</si>
  <si>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Высококачественный чугунный стол и агрегаты, расширительный стол длиной от 1000 мм, пильный агрегат с точной двухсторонней подвеской, позволяющей выполнять точную настройку угла; наклонный пильный диск, прецизионная линейная регулировка высоты, электронная регулировка высоты и угла наклона пильного диска, подрезной агрегат, упоры, защитные устройства</t>
  </si>
  <si>
    <t>оборудование</t>
  </si>
  <si>
    <t>шт.</t>
  </si>
  <si>
    <t>1800 Вт двигатель, 4-х ступенчатый редуктор, двигатель соединен со шпинделем, Посадочный размер сверла 19, Размеры магнита 110×220 мм; Ход шпинделя 255 мм; Вес 15 кг, Макс. диаметр корончатого сверла 12 - 100 мм, Макс. диаметр спирального сверла 1 - 23 мм, Макс. диаметр зенкера 10 - 100 мм, Скорость 1 40-110 об/мин, Скорость 2 65-175 об/мин</t>
  </si>
  <si>
    <t>Универсальный фрезерный станок, оснащённый подвижным столом (кареткой), которая может быть укомплектована расширением с телескопической опорой. Подвижный стол выполнен из алюминиевого профиля и установлен с отступом от фрезы. Фрезерный упор на основном столе. На чугунном корпусе, который служит также ограждением фрезы и пылесборным кожухом, закреплён регулируемый верхний прижим, снабжённый обрезиненными роликами, снижающими трение. Подающий и приемный упоры из алюминиевого профиля регулируются по-отдельности при помощи вращающихся рукояток. Переключатель реверса, электронная световая индикация скорости вращения шпинделя, возможность наклона фрезы на 45° «на себя» и на 5° «от себя», миллиметровая шкала высоты установки шпинделя.</t>
  </si>
  <si>
    <t>тяжелый, укрепленный массивными ребрами жесткости подвижный фуговальный стол общей длиной до 3 метров с эргономичным пультом электронного управления, строгальный вал со спиральным ножом или полосовыми ножами, фуговальный упор, защитное заграждение, аспирационный отвод воздуха,</t>
  </si>
  <si>
    <t>станок с системным фуговальным валом диаметром 120 мм, с 4-мя ножами, строгальный вал со спиральным ножом; многоопорная качающаяся система, вследствие чего происходит мягкое приподнимание подающего ролика при снятии стружки большой толщины, электронная настройка стола; устройство подачи с бесступенчатой регулировкой 5–20 м/мин, поддерживающий ролик для заготовки с автоматическим нанесением средства для улучшения скольжения.</t>
  </si>
  <si>
    <t>Мощная и производительная вытяжная установка с высокой тонкостью отсева, предназначенная для длительной профессиональной эксплуатации. Прочная металлическая крыльчатка, разделение объёмов для сепарации и накопления отходов, фильтрующий элемент из гофрокартона 2 мкм, матерчатый фильтрующий элемент (опция), простая установка мешка при помощи быстрозажимного хомута, система очистки (стряхивания) фильтра без демонтажа, подставка на роликах для транспортировки</t>
  </si>
  <si>
    <t>Потребляемая мощность 1600 Вт, число оборотов холостого хода 1400-3400 min-1, диаметр пильного диска 260 мм, глубина пропила 90°/90° 305 x 88 мм, глубина пропила 45°/90° 215 x 88 мм, глуб. пропила 50°/90° (слева) 196 x 88 мм, глуб. пропила 60°/90°(справа) 152 x 88 мм, глуб. пропила 45°/45° (слева) 215 x 55 мм, глуб. пропила 45°/45° (справа) 215 x 35 мм, спец. глубина пропила 90°/90° 60 x 120 мм, спец. глуб. пропила 45°/90° (сл.) 40 x 120 мм, спец. глубина пропила 45°/90° 20 x 120 мм, диагональный пропил при 90°/90° 168 мм, диагональный пропил при 45°/90° 168 мм, угол наклона 47/47 °, угол скоса 50/60 °</t>
  </si>
  <si>
    <t>позволяет фрезеровать крупные профиля, основание со складными ножками, потребляемая мощность 2200 Вт, число оборотов холостого хода 10000-22000 min-1, макс. диаметр фрезы 60 мм, Ø разъема пылеудаления 27/36 мм,</t>
  </si>
  <si>
    <t>Ø зажимной цанги 6 - 8 мм, Ход фрезы 55 мм, Точная регулировка глубины фрезерования 8 мм, Число оборотов холостого хода 10 000 - 24 000 об/мин, Потребляемая мощность 1 010 Вт, Макс. Ø фрезы 50 мм</t>
  </si>
  <si>
    <t>Макс. глубина фрезерования 28 мм, Ø шлицевой фрезы 4, 5, 6, 8, 10 мм; Регулировка высоты фрезы 5 - 30 мм, Фрезерование в «ус» 0 - 90 °, Ограничитель глубины фрезерования 12, 15, 20, 25, 28 мм; Число оборотов холостого хода 25 500 об/мин, Потребляемая мощность 420 Вт</t>
  </si>
  <si>
    <t>Набор фрез с 10 фрезами различного диаметра</t>
  </si>
  <si>
    <t>Фрезерование/долбление, Диаметр рабочего инструмента 63 мм, Ход фрезы 70 мм, Глубина фрезерования 0-8 мм, Диаметр цанги 8 и 12 мм, Потребляемая мощность 1400 Вт, Число оборотов холостого хода 10000-22500 об/мин, двусторонний зажим стоек, Система шин-направляющих, Система быстрого торможения</t>
  </si>
  <si>
    <t>инструмент</t>
  </si>
  <si>
    <t>Рабочий ход фрезы 20мм, Число оборотов, об/мин 11000, Мощность 710 Вт, Шпоночная фреза; Блокировка шпинделя, Пылесборник; Торцовый ключ; Рукоятка; Чемодан</t>
  </si>
  <si>
    <t>шт</t>
  </si>
  <si>
    <t>Макс. скорость пылеудаления 3900 л/мин, Макс. разрежение 24000 Па, Площадь фильтроэлемента 6318 см², Длина сетевого кабеля с резиновой изоляцией 7,5 м, Макс. объём резервуара/пылесборника 26/24 л, Мощность подключаемого инструмента, макс. 2400 Вт</t>
  </si>
  <si>
    <t>Ø сменной шлифтарелки 150 мм, Частота вращ. при эксцентр. движении 6 000 - 10 000 об/мин, Ход шлифования 3 мм, Потребляемая мощность 400 Вт, Масса 1,2 кг</t>
  </si>
  <si>
    <t>Напряжение аккумулятора 10,8; Скорости 2, Число оборотов холост. хода 0-430/0-1300 мин-¹; Диаметр отверстия дерево/сталь 12/8; Регулировка крутящего момента, 1-я/2-я скорость 0,3-3,4 Нм; Макс. крутящий момент др/ст 10/16 Нм; Диапазон зажима патрона 1-10 мм; Ёмкость литий-ионного аккумул. 2,6 А/ч</t>
  </si>
  <si>
    <t>Набор бит в ассортименте для шуруповерта</t>
  </si>
  <si>
    <t>набор</t>
  </si>
  <si>
    <t>Сверла для дерева в ассортименте</t>
  </si>
  <si>
    <t>Пиление/резание/раскрой, Глубина пропила 120 мм, Количество ступеней регулировки хода 4, Число оборотов холостого хода 1000 - 2900 об/мин, Угол наклона 0-45°</t>
  </si>
  <si>
    <t>критически важные характеристики позиции отсутствуют</t>
  </si>
  <si>
    <t>Ленточный зажим</t>
  </si>
  <si>
    <t>Четыре уголка фиксируют прямоугольные детали, габариты: 360 x 235 x 50 мм, диапазон зажима до 3.8 м</t>
  </si>
  <si>
    <t>Диск пильный с мелким зубом</t>
  </si>
  <si>
    <t>Стойка для хранения струбцин</t>
  </si>
  <si>
    <t>мебель</t>
  </si>
  <si>
    <t>Щуп измерительный</t>
  </si>
  <si>
    <t>набор щупов от 0,1 до 5 мм</t>
  </si>
  <si>
    <t>Металлическая линейка 150 мм</t>
  </si>
  <si>
    <t>значения в мм, тонкие риски, верхняя градуировка - 1мм, нижняя - 0,5мм; ребра параллельны</t>
  </si>
  <si>
    <t>Металлическая линейка 300 мм</t>
  </si>
  <si>
    <t>Металлическая линейка 1000 мм</t>
  </si>
  <si>
    <t>Металлическая линейка 500 мм</t>
  </si>
  <si>
    <t>Угольник 300 мм</t>
  </si>
  <si>
    <t>Отсчет от внешнего и внутреннего угла инструмента. Материал нерж. сталь. Разметка в мм. Цена деления - мм. Матовая поверхность и точная гравированная разметка, ширина угольника -20мм,толщина - 2мм</t>
  </si>
  <si>
    <t>Малка</t>
  </si>
  <si>
    <t>для копирования углов и разметки. Размер 250 х 220, в сложенном состоянии 250 х 19 х 5.5 мм. Материал малки нерж. сталь, материал зажимной гайки - латунь. Масса 202 г</t>
  </si>
  <si>
    <t>с электронным датчиком и щупом</t>
  </si>
  <si>
    <t>Лоток для деревянных отходов</t>
  </si>
  <si>
    <t>объем не менее 50 литров</t>
  </si>
  <si>
    <t>Многофункциональный стол для оценки</t>
  </si>
  <si>
    <t>стол с перфорированной плитой и складными ножками, высота 90 см, алюминиевый профиль по всему периметру для крепления регулируемой по высоте шины-направляющей и углового упора</t>
  </si>
  <si>
    <t>Часы настенные</t>
  </si>
  <si>
    <t>электронные или механические, крупные цифры, секундный счет, размер не менее 300*300 мм</t>
  </si>
  <si>
    <t>размер от 1800*600*760, возможность двустороннего размещения, материал - дерево или древесные материалы</t>
  </si>
  <si>
    <t>офисный мягкий, со спинкой, размер около 85*54*56 см, нагрузка до 120 кг</t>
  </si>
  <si>
    <t>Корзина для мусора</t>
  </si>
  <si>
    <t>твердая пластмасса, объем не менее 10 л</t>
  </si>
  <si>
    <t>Мебель</t>
  </si>
  <si>
    <t>Стул</t>
  </si>
  <si>
    <t>Ноутбук</t>
  </si>
  <si>
    <t>система Windows Х10, разъем HDMI, кабель HDMI для подключения к телевизору</t>
  </si>
  <si>
    <t>Оборудование IT</t>
  </si>
  <si>
    <t>Пилот, 6 розеток</t>
  </si>
  <si>
    <t>полный пакет офисных программ и программ работы со звуком</t>
  </si>
  <si>
    <t>ПО</t>
  </si>
  <si>
    <t>Бумага 500 листов А4</t>
  </si>
  <si>
    <t>канцелярия</t>
  </si>
  <si>
    <t>пачка</t>
  </si>
  <si>
    <t>Бумага 500 листов А3</t>
  </si>
  <si>
    <t>Ручка шариковая</t>
  </si>
  <si>
    <t>Карандаш простой</t>
  </si>
  <si>
    <t>Степлер со скобами</t>
  </si>
  <si>
    <t>Скрепки канцелярские</t>
  </si>
  <si>
    <t>Ножницы</t>
  </si>
  <si>
    <t>Папки-планшеты закрывающиеся</t>
  </si>
  <si>
    <t>Флешка</t>
  </si>
  <si>
    <t>файлы формата А4</t>
  </si>
  <si>
    <t>стикер разноцветный</t>
  </si>
  <si>
    <t>набор цветных маркеров для флип-чарта с губкой</t>
  </si>
  <si>
    <t>Флипчарт магнитно-маркерный с со сменным бумажным блоком</t>
  </si>
  <si>
    <t>обрудование</t>
  </si>
  <si>
    <t>Комната Конкурсантов (по количеству конкурсантов)</t>
  </si>
  <si>
    <t>Интернет : не требуется</t>
  </si>
  <si>
    <t>Электричество: 1 подключения к сети  по 220 Вольт</t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</si>
  <si>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</rPr>
      <t>не требуется</t>
    </r>
  </si>
  <si>
    <t>Покрытие пола: не требуется</t>
  </si>
  <si>
    <r>
      <rPr>
        <sz val="11"/>
        <color rgb="FF000000"/>
        <rFont val="Times New Roman"/>
        <family val="1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</rPr>
      <t>не требуется</t>
    </r>
  </si>
  <si>
    <r>
      <rPr>
        <sz val="11"/>
        <color rgb="FF000000"/>
        <rFont val="Times New Roman"/>
        <family val="1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</rPr>
      <t>не требуется</t>
    </r>
  </si>
  <si>
    <t>Единица измерения</t>
  </si>
  <si>
    <t>Комната Экспертов (включая Главного эксперта) (по количеству экспертов)</t>
  </si>
  <si>
    <r>
      <rPr>
        <sz val="11"/>
        <color theme="1"/>
        <rFont val="Times New Roman"/>
        <family val="1"/>
      </rP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theme="1"/>
        <rFont val="Times New Roman"/>
        <family val="1"/>
      </rPr>
      <t>500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</si>
  <si>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5</t>
    </r>
    <r>
      <rPr>
        <sz val="11"/>
        <color theme="1"/>
        <rFont val="Times New Roman"/>
        <family val="1"/>
      </rPr>
      <t xml:space="preserve"> подключений к сети  по 220 Вольт       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</si>
  <si>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</si>
  <si>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</si>
  <si>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</si>
  <si>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</si>
  <si>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Персональный компьютер с проводным выходом в интернет</t>
  </si>
  <si>
    <t>Монитор 19-22 дюйма, Системный блок (i3, 4 Гб, HDD 500 Гб либо SSD 256 Гб , lan, интегрированная видеокарта)</t>
  </si>
  <si>
    <t>лазерная цветная печать на А4 и А3, с функциями копирования, сканирования, факса</t>
  </si>
  <si>
    <t>тумба из древесных материалов, размер 600*600*600</t>
  </si>
  <si>
    <t>Оборудование</t>
  </si>
  <si>
    <t>Запасной картридж для МФУ</t>
  </si>
  <si>
    <t>в соответствии с МФУ</t>
  </si>
  <si>
    <t>расходные материалы</t>
  </si>
  <si>
    <t>Стол переговорный</t>
  </si>
  <si>
    <t>Стол компьютерный</t>
  </si>
  <si>
    <t>древесные материалы, размер от 1400*700*760</t>
  </si>
  <si>
    <t>ВЕШАЛКA НАПОЛЬНАЯ</t>
  </si>
  <si>
    <t>Ширина: 38, глубина: 38, Высота: 180, металл</t>
  </si>
  <si>
    <t>Охрана труда и техника безопасности</t>
  </si>
  <si>
    <t>Аптечка</t>
  </si>
  <si>
    <t>Охрана труда</t>
  </si>
  <si>
    <t>Огнетушитель</t>
  </si>
  <si>
    <t>углекислотный ОУ-1</t>
  </si>
  <si>
    <t>Кулер 19 л (холодная/горячая вода)</t>
  </si>
  <si>
    <t>Складское помещение</t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</si>
  <si>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подключения к сети  по 220 Вольт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</si>
  <si>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</si>
  <si>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</si>
  <si>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</si>
  <si>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</si>
  <si>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</si>
  <si>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Струбцины 800 мм</t>
  </si>
  <si>
    <t>Струбцины 1200 мм</t>
  </si>
  <si>
    <t>Кисть для нанесения клея</t>
  </si>
  <si>
    <t>Инструмент</t>
  </si>
  <si>
    <t>Верстак столярный</t>
  </si>
  <si>
    <t>Многофункциональный стол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</si>
  <si>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</si>
  <si>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</si>
  <si>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</si>
  <si>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color theme="1"/>
        <rFont val="Times New Roman"/>
        <family val="1"/>
      </rP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theme="1"/>
        <rFont val="Times New Roman"/>
        <family val="1"/>
      </rPr>
      <t>700</t>
    </r>
    <r>
      <rPr>
        <sz val="11"/>
        <color theme="1"/>
        <rFont val="Times New Roman"/>
        <family val="1"/>
      </rPr>
      <t xml:space="preserve"> люкс) </t>
    </r>
  </si>
  <si>
    <t xml:space="preserve">Интернет : не требуется     </t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</si>
  <si>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подключения к сети  по (220 Вольт и 380 Вольт)        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</si>
  <si>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</si>
  <si>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</si>
  <si>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</si>
  <si>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</si>
  <si>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Многофункциональный стол (для фанерования)</t>
  </si>
  <si>
    <t>Охрана труда и техника безопасности (дополнительно)</t>
  </si>
  <si>
    <t>углекислотный ОУ</t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</si>
  <si>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подключения к сети  по (220 Вольт и 380 Вольт)        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</si>
  <si>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</si>
  <si>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</si>
  <si>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</si>
  <si>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</si>
  <si>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разрешение экрана от 2К, 10бит, монитор на IPS матрице, 64-разрядный процессор, от 2-х ядер, опертаивная память от 16 ГБ, SSD-диск, разрешение экрана: 1280×1024 и выше</t>
  </si>
  <si>
    <t>флешкарта для внесения программы на станок с ЧПУ</t>
  </si>
  <si>
    <t>CAD/CAE/CAM программный инструмент для проектирования мебели</t>
  </si>
  <si>
    <t xml:space="preserve">Количество конкурсантов (команд): </t>
  </si>
  <si>
    <t>Расходные материалы</t>
  </si>
  <si>
    <t>Заготовка для боковых стенок ящика</t>
  </si>
  <si>
    <t>Заготовка для фасадной стенки ящика</t>
  </si>
  <si>
    <t>пог м</t>
  </si>
  <si>
    <t>если регион использует технолгию горячего или холодного прессования для кромки из шпона</t>
  </si>
  <si>
    <t>комплект</t>
  </si>
  <si>
    <t>Ламели 20мм</t>
  </si>
  <si>
    <t>размер 20 мм, критически важные характеристики позиции отсутствуют</t>
  </si>
  <si>
    <t>«Домино» 5х30</t>
  </si>
  <si>
    <t>размер 5*30, критически важные характеристики позиции отсутствуют</t>
  </si>
  <si>
    <t>Тренировочный брусок</t>
  </si>
  <si>
    <t>500х40х40, отличный от массива для изготовления конкурсного изделия</t>
  </si>
  <si>
    <t>Ветошь</t>
  </si>
  <si>
    <t>Материал шлифовальный</t>
  </si>
  <si>
    <t>уп.</t>
  </si>
  <si>
    <t>Основа: эмульсия алифатической смолы; Состояние: вязкая жидкость; Цвет: кремовый, после высыхания полупрозрачный кремовый; Сухой остаток: 48%; Вязкость: 4000 мПа*с Кислотность ph: 3  Стойкость к замораживанию: стабилен Срок хранения: 24 мес в заводской упаковке при 20°С
 Температура применения: + 12°C Температура эксплуатации: от -30 до +50°C Расход: 180 г/м2  Рабочее время: 10-20 мин в зависимости от условий Замораживание не меняет структуру клея, но приводит к его загустению, Влагостойкий, объем 473мл или аналог</t>
  </si>
  <si>
    <t>МДФ для шаблонов 800х600х10</t>
  </si>
  <si>
    <t>размер 800х600х10, критически важные характеристики позиции отсутствуют</t>
  </si>
  <si>
    <t>Средства защиты зрения - очки</t>
  </si>
  <si>
    <t>Средства защиты слуха - наушники или беруши</t>
  </si>
  <si>
    <t>Средства защиты органов дыхания - респиратор</t>
  </si>
  <si>
    <t>Расходные материалы на всех конкурсантов и экспертов</t>
  </si>
  <si>
    <t>Шпон для фанерования</t>
  </si>
  <si>
    <t>Гумированная лента</t>
  </si>
  <si>
    <t>лента 20*200, без перфорации</t>
  </si>
  <si>
    <t>пог.м</t>
  </si>
  <si>
    <t>Клей для шпона</t>
  </si>
  <si>
    <t>Клей ПВА 200 мл</t>
  </si>
  <si>
    <t>м2</t>
  </si>
  <si>
    <t>Личный инструмент конкурсанта</t>
  </si>
  <si>
    <t xml:space="preserve">Примечание </t>
  </si>
  <si>
    <t>характеристики на усмотрение участника</t>
  </si>
  <si>
    <t>при выборе 4 модуля (вариатив)</t>
  </si>
  <si>
    <t>Тиски Моксона</t>
  </si>
  <si>
    <t>Рубанок с двойным ножом</t>
  </si>
  <si>
    <t>Шлифтик</t>
  </si>
  <si>
    <t>Карандаш</t>
  </si>
  <si>
    <t>твердость грифеля нормальный, твердый</t>
  </si>
  <si>
    <t>Рейсмус</t>
  </si>
  <si>
    <t>Деревянный рейсмус с разметочными пластинами, путем их перестановки имеется возможность размечать как шип так и паз.</t>
  </si>
  <si>
    <t>Киянка</t>
  </si>
  <si>
    <t>Молоток</t>
  </si>
  <si>
    <t>Пила (ножовка) для смешанного пиления (мелкий зуб)</t>
  </si>
  <si>
    <t>закаленная сталь, передняя кромка зубьев перпендикулярна направлению движения. Заточка с двух сторон</t>
  </si>
  <si>
    <t>Пила (ножовка) с обушком</t>
  </si>
  <si>
    <t>закаленная сталь, обушок на длину полотна, передняя кромка зубьев перпендикулярна направлению движения</t>
  </si>
  <si>
    <t>Пила ножовка японская односторонняя</t>
  </si>
  <si>
    <t>Пила ножовка японская двусторонняя для смешанного пиления</t>
  </si>
  <si>
    <t>закаленная сталь</t>
  </si>
  <si>
    <t>Рулетка</t>
  </si>
  <si>
    <t>Струбцины 250 мм</t>
  </si>
  <si>
    <t>Струбцины 500 мм</t>
  </si>
  <si>
    <t>Струбцины рычажные</t>
  </si>
  <si>
    <t>Зажимное усилие до 8500 Н, ослабляющий рычаг с защитой против соскальзывания, длина на усмотрение участника</t>
  </si>
  <si>
    <t>Базовая организация расположения конкурсной площадки: ГБПОУ КАС №7</t>
  </si>
  <si>
    <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  <charset val="204"/>
      </rPr>
      <t>г.Москва , ул.Зеленоградская дом 11</t>
    </r>
  </si>
  <si>
    <r>
      <t>Главный эксперт: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  <charset val="204"/>
      </rPr>
      <t>Кошелев К.А. (89268775050, trener8000@mail.ru)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</si>
  <si>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</rPr>
      <t>ГБПОУ КАС №7</t>
    </r>
  </si>
  <si>
    <r>
      <t xml:space="preserve">Адрес базовой организации: </t>
    </r>
    <r>
      <rPr>
        <sz val="11"/>
        <rFont val="Times New Roman"/>
        <family val="1"/>
      </rPr>
      <t>г.Москва , ул.Зеленоградская дом 11</t>
    </r>
  </si>
  <si>
    <t>Главный эксперт: Кошелев К.А. (89268775050, trener8000@mail.ru)</t>
  </si>
  <si>
    <t xml:space="preserve">Электричество: 5 подключения к сети  по (220 Вольт и 380 Вольт) - по 1 к каждому рабочему месту      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</si>
  <si>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</si>
  <si>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</si>
  <si>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</si>
  <si>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Электричество: 1 подключения к сети  по (220 Вольт и 380 Вольт)        </t>
  </si>
  <si>
    <t>Портальный фрезерный ЧПУ станок – это высокотехнологичное оборудование, предназначенное для выполнения, таких задач как сверление, рельефное и плоскостное фрезерование, гравировка</t>
  </si>
  <si>
    <t>Вакуумный пресс Columbus Multimat многофункциональный</t>
  </si>
  <si>
    <t>MУЛЬТИМАТ COLUMBUS – многофункциональный вакуумный пресс для 3D-облицовки, послойного склеивания и фигурного фанерования.</t>
  </si>
  <si>
    <t>Пила торцовочная с мех. Протяжки FESTOOL KAPEX KS 120 EB</t>
  </si>
  <si>
    <t>Фрезер ручной FESTOOL Вертикальный фрезер OF 1400 EBQ-Plus</t>
  </si>
  <si>
    <t>Вертикальный фрезер на установочном столе FESTOOL Вертикальный фрезер OF 2200 EB-Plus</t>
  </si>
  <si>
    <t>Фрезер дюбельный FESTOOL Фрезер для дюбельных соединений DF 500 Q-Plus DOMINO</t>
  </si>
  <si>
    <t>Ламельный фрезер Ламельный фрезер DEWALT DW682K, 600 Вт</t>
  </si>
  <si>
    <t>Пылеудаляющий аппарат FESTOOL Пылеудаляющий аппарат CTL 26 E CLEANTEC(промышленный пылесос) к каждому полустационарному инструменту в технической зоне</t>
  </si>
  <si>
    <t>Шлифмашинка эксцентрик FESTOOL Эксцентриковая шлифовальная машинка ETS 150/5 EQ</t>
  </si>
  <si>
    <t>Дрель-отвертка аккумуляторная FESTOOL Аккумуляторная дрель-шуруповёрт QUADRIVE TDC 18/4 5,2/4,0 I-Plus</t>
  </si>
  <si>
    <t>Маятниковый лобзик FESTOOL Маятниковый лобзик TRION PSB 300 EQ-Plus</t>
  </si>
  <si>
    <t>Площадь зоны: 516 кв.м.</t>
  </si>
  <si>
    <t>Площадь зоны: 15 кв.м.</t>
  </si>
  <si>
    <t>Площадь зоны: 40 кв.м.</t>
  </si>
  <si>
    <t>Площадь зоны: 8 кв.м.</t>
  </si>
  <si>
    <t>Площадь зоны: 10 кв.м.</t>
  </si>
  <si>
    <t>Площадь зоны: 5 кв.м.</t>
  </si>
  <si>
    <r>
      <t xml:space="preserve">Площадь зоны:  </t>
    </r>
    <r>
      <rPr>
        <sz val="11"/>
        <color theme="1"/>
        <rFont val="Times New Roman"/>
        <family val="1"/>
      </rPr>
      <t>6</t>
    </r>
    <r>
      <rPr>
        <sz val="11"/>
        <color theme="1"/>
        <rFont val="Times New Roman"/>
        <family val="1"/>
      </rPr>
      <t xml:space="preserve"> кв.м.</t>
    </r>
  </si>
  <si>
    <t>Токарный станок JET Type JWL1642-116E</t>
  </si>
  <si>
    <t>Растояние между центрами: 1090, Напряжение: 230В, Частота вращения шпинделя на холостом ходу: 0-1200 и 0-3200, Ход пиноли задней бабки: 100 мм</t>
  </si>
  <si>
    <t>Обрабатывающий центр с ЧПУ HAMMER type HNC47.82 (с набором фрез различного диаметра и назначения)</t>
  </si>
  <si>
    <t>https://www.felder-group.com/ru-ru/izdeliya/obrabatyvayushchie-centry-s-chpu-c1953/portalnyy-frezernyy-stanok-s-chpu-hnc3-825-p1846127</t>
  </si>
  <si>
    <t>ноутбук asus для составления программы для станка с ЧПУ</t>
  </si>
  <si>
    <t xml:space="preserve">Кромка из натурального шпона толщина 0.6  мм,орех ширина 25 мм </t>
  </si>
  <si>
    <t xml:space="preserve">Кромка из натурального шпона </t>
  </si>
  <si>
    <t>Подведение сжатого воздуха (при необходимости): нет</t>
  </si>
  <si>
    <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</rPr>
      <t>не требуется</t>
    </r>
  </si>
  <si>
    <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 700 люкс) </t>
    </r>
  </si>
  <si>
    <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( 500 люкс) </t>
    </r>
  </si>
  <si>
    <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 </t>
    </r>
    <r>
      <rPr>
        <sz val="11"/>
        <color theme="1"/>
        <rFont val="Times New Roman"/>
        <family val="1"/>
      </rPr>
      <t>700</t>
    </r>
    <r>
      <rPr>
        <sz val="11"/>
        <color theme="1"/>
        <rFont val="Times New Roman"/>
        <family val="1"/>
      </rPr>
      <t xml:space="preserve"> люкс) </t>
    </r>
  </si>
  <si>
    <r>
      <t>Освещение:</t>
    </r>
    <r>
      <rPr>
        <sz val="11"/>
        <color rgb="FF000000"/>
        <rFont val="Times New Roman"/>
        <family val="1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</rPr>
      <t xml:space="preserve"> (  </t>
    </r>
    <r>
      <rPr>
        <sz val="11"/>
        <color rgb="FF000000"/>
        <rFont val="Times New Roman"/>
        <family val="1"/>
      </rPr>
      <t>500</t>
    </r>
    <r>
      <rPr>
        <sz val="11"/>
        <color rgb="FF000000"/>
        <rFont val="Times New Roman"/>
        <family val="1"/>
      </rPr>
      <t xml:space="preserve"> люкс)</t>
    </r>
  </si>
  <si>
    <t xml:space="preserve">набор </t>
  </si>
  <si>
    <t>оп-4 (з)АВСЕ-01</t>
  </si>
  <si>
    <t>Набор резцов</t>
  </si>
  <si>
    <t>Инструмент для выполнения токарных работ</t>
  </si>
  <si>
    <t xml:space="preserve">Система Базис Компас или аналог </t>
  </si>
  <si>
    <r>
      <t xml:space="preserve">Адрес базовой организации: г. </t>
    </r>
    <r>
      <rPr>
        <sz val="11"/>
        <rFont val="Times New Roman"/>
        <family val="1"/>
      </rPr>
      <t>Москва, Зеленоградская ул. 11</t>
    </r>
  </si>
  <si>
    <t>Разметочный разделительный скотч</t>
  </si>
  <si>
    <t>полиэтиленовый скотч с одностороним клеевым слоем в белом цвете с красными полосками. Ширина рулона 2,4 сантиметра, длина рулона 50 метров</t>
  </si>
  <si>
    <t>упаковка</t>
  </si>
  <si>
    <t>Рабочее место Конкурсанта (расходные материалы) не требуются</t>
  </si>
  <si>
    <r>
      <t xml:space="preserve">Субъект Российской Федерации: г. </t>
    </r>
    <r>
      <rPr>
        <sz val="12"/>
        <rFont val="Times New Roman"/>
        <family val="1"/>
      </rPr>
      <t>Москва</t>
    </r>
  </si>
  <si>
    <t>Субъект Российской Федерации: г. Москва</t>
  </si>
  <si>
    <r>
      <t xml:space="preserve">Форматно-раскроечный станок </t>
    </r>
    <r>
      <rPr>
        <b/>
        <sz val="11"/>
        <color theme="1"/>
        <rFont val="Times New Roman"/>
        <family val="1"/>
        <charset val="204"/>
      </rPr>
      <t>FELDER K 940 S</t>
    </r>
    <r>
      <rPr>
        <sz val="11"/>
        <color theme="1"/>
        <rFont val="Times New Roman"/>
        <family val="1"/>
        <charset val="204"/>
      </rPr>
      <t xml:space="preserve">  с пильными дискам для массива, МДФ, облицованным древесно-плитным материалам</t>
    </r>
  </si>
  <si>
    <r>
      <t>Портальный станок с чпу</t>
    </r>
    <r>
      <rPr>
        <b/>
        <sz val="11"/>
        <color theme="1"/>
        <rFont val="Times New Roman"/>
        <family val="1"/>
        <charset val="204"/>
      </rPr>
      <t xml:space="preserve"> Hammer HNC 47.82</t>
    </r>
  </si>
  <si>
    <r>
      <t>Вертикальносверлильный станок</t>
    </r>
    <r>
      <rPr>
        <b/>
        <sz val="11"/>
        <color rgb="FF000000"/>
        <rFont val="Times New Roman"/>
        <family val="1"/>
        <charset val="204"/>
      </rPr>
      <t xml:space="preserve"> Jet JDP-2800VS</t>
    </r>
    <r>
      <rPr>
        <sz val="11"/>
        <color rgb="FF000000"/>
        <rFont val="Times New Roman"/>
        <family val="1"/>
        <charset val="204"/>
      </rPr>
      <t xml:space="preserve"> с набором сверл</t>
    </r>
  </si>
  <si>
    <r>
      <t xml:space="preserve">Фрезерный станок </t>
    </r>
    <r>
      <rPr>
        <b/>
        <sz val="11"/>
        <color theme="1"/>
        <rFont val="Times New Roman"/>
        <family val="1"/>
        <charset val="204"/>
      </rPr>
      <t>FELDER F 900 Z</t>
    </r>
    <r>
      <rPr>
        <sz val="11"/>
        <color theme="1"/>
        <rFont val="Times New Roman"/>
        <family val="1"/>
        <charset val="204"/>
      </rPr>
      <t xml:space="preserve"> с наклонным шпинделем для нарезки шипов с набором регулируемых пазовальных фрез</t>
    </r>
  </si>
  <si>
    <r>
      <t xml:space="preserve">Фуговальный станок </t>
    </r>
    <r>
      <rPr>
        <b/>
        <sz val="11"/>
        <color theme="1"/>
        <rFont val="Times New Roman"/>
        <family val="1"/>
        <charset val="204"/>
      </rPr>
      <t>FELDER A 951 L</t>
    </r>
  </si>
  <si>
    <r>
      <t xml:space="preserve">Рейсмусовый станок </t>
    </r>
    <r>
      <rPr>
        <b/>
        <sz val="11"/>
        <color theme="1"/>
        <rFont val="Times New Roman"/>
        <family val="1"/>
        <charset val="204"/>
      </rPr>
      <t>FELDER D 963</t>
    </r>
  </si>
  <si>
    <r>
      <t>Мобильная аспирационная установка</t>
    </r>
    <r>
      <rPr>
        <b/>
        <sz val="11"/>
        <color theme="1"/>
        <rFont val="Times New Roman"/>
        <family val="1"/>
        <charset val="204"/>
      </rPr>
      <t xml:space="preserve"> FELDER RL 350 </t>
    </r>
    <r>
      <rPr>
        <sz val="11"/>
        <color theme="1"/>
        <rFont val="Times New Roman"/>
        <family val="1"/>
        <charset val="204"/>
      </rPr>
      <t>со шлангами соответствующего диаметра для подключения стационарных станков</t>
    </r>
  </si>
  <si>
    <t>высокоуглеродистая сталь, магнитные держатели, остальные критически важные характеристики позиции отсутствуют, в наборе не менее 20 шт.</t>
  </si>
  <si>
    <t>Субъект Российской Федерации: г.Москва</t>
  </si>
  <si>
    <t>Пылеудаляющий аппарат FESTOOL Пылеудаляющий аппарат CTL 26 E CLEANTEC(промышленный пылесос)</t>
  </si>
  <si>
    <t>Верх обуви: натуральная гладкая кожа, Подкладка: текстильный материал, Подносок: композит (200 Дж)
Антипрокольная стелька: Кевлар
Тип подошвы: трехслойная
Подошва: полиуретан/термополиуретан/термополиуретан (от -35 °C до +160 °C)</t>
  </si>
  <si>
    <t>5 метров 220 вольт</t>
  </si>
  <si>
    <t>sax 539</t>
  </si>
  <si>
    <t xml:space="preserve">230 мм </t>
  </si>
  <si>
    <t>формат А4</t>
  </si>
  <si>
    <t>2 ГБ</t>
  </si>
  <si>
    <t>Формат А4</t>
  </si>
  <si>
    <t xml:space="preserve">Формат А1 </t>
  </si>
  <si>
    <t>Цветные 20 шт</t>
  </si>
  <si>
    <t>напряжение 220 вольт</t>
  </si>
  <si>
    <t>Набор ФЭСТ</t>
  </si>
  <si>
    <t xml:space="preserve">Кулер 19 л </t>
  </si>
  <si>
    <t>HotFrost (холодная/горячая вода)</t>
  </si>
  <si>
    <t>bessey 1200 mm</t>
  </si>
  <si>
    <t>bessey 800 mm</t>
  </si>
  <si>
    <t>2 - 4 гб</t>
  </si>
  <si>
    <t>а4</t>
  </si>
  <si>
    <t>а3</t>
  </si>
  <si>
    <t>0,5 мм</t>
  </si>
  <si>
    <t>staff</t>
  </si>
  <si>
    <t>brauberg</t>
  </si>
  <si>
    <t>акриловые маркеры на водной основе</t>
  </si>
  <si>
    <t>очки</t>
  </si>
  <si>
    <t>наушники</t>
  </si>
  <si>
    <t>респиратор</t>
  </si>
  <si>
    <t>Нож для шпона</t>
  </si>
  <si>
    <t>Стелаж металлический для заготовок и оборудования</t>
  </si>
  <si>
    <t>размер 2000 х 1500 х 600</t>
  </si>
  <si>
    <t>размер от 1800*600*760</t>
  </si>
  <si>
    <t>Стол деревянный</t>
  </si>
  <si>
    <t>Освещение: Допустимо верхнее искусственное освещение ( 700 люкс)</t>
  </si>
  <si>
    <t>Рабочее место Конкурсанта (расходные материалы на 5 конкурсантов)</t>
  </si>
  <si>
    <t>закаленная сталь , заточка с двух сторон</t>
  </si>
  <si>
    <t>Фреза для DOMINO-500  9 D-4</t>
  </si>
  <si>
    <t>Фреза для DOMINO-500  9 D-5</t>
  </si>
  <si>
    <t>Фреза для DOMINO-500  9 D-8</t>
  </si>
  <si>
    <t>Фрезы с резьбовым креплением для пазово-дюбельного фрезера DOMINO DF 500 диаметр 5 мм</t>
  </si>
  <si>
    <t>Фрезы с резьбовым креплением для пазово-дюбельного фрезера DOMINO DF 500 диаметр 4 мм</t>
  </si>
  <si>
    <t>Фрезы с резьбовым креплением для пазово-дюбельного фрезера DOMINO DF 500 диаметр 8 мм</t>
  </si>
  <si>
    <t>Станок кромко-шлифовальный HAMMER HS 950</t>
  </si>
  <si>
    <t>Hammer HS 950
Характеристики
Шлифовальный агрегат оснащен устройством наклона до 90°, а открытая конструкция обеспечивает удобное шлифование длинных заготовок.
Подключаемая шлифовальная лента с механизмом осцилляции для оптимального использования всей поверхности шлифовальной ленты.
Открытая конструкция — идеально для шлифования сверхдлинных заготовок
Шлифовальный стол с устройством наклона в диапазоне от 0° до 90°
Регулировка высоты стола с помощью маховичка
Дополнительный рабочий стол для цилиндрического шлифования
Длина шлифовальной ленты 2515 мм
Ширина шлифовальной ленты 150 мм
Размер стола 855 x 300 мм</t>
  </si>
  <si>
    <t xml:space="preserve">ДИСКОВАЯ МОНТАЖНАЯ ПИЛА FESTOOL PRECISIO CS 70 </t>
  </si>
  <si>
    <t>Число оборотов холостого хода - 2 000 - 4 200 об/мин
Потребляемая мощность - 2 200 Вт
Масса - 34,50 кг
Регулировка наклона - 0 (-2)° - 45 (+47) °
Диаметр пильного диска - 225,00 мм
Глубина реза 90°/45° - 0 - 70/0 - 48 мм
Длина протяжки - 320,00 мм
Размеры стола - 690 x 500 мм
Высота стола без ножек - 375,00 мм
Высота стола на ножках - 900,00 мм
Ø разъёма пылеудаления - 27/36 мм</t>
  </si>
  <si>
    <t>Пчелиный воск HOLZWACHS</t>
  </si>
  <si>
    <t>Воск пчелиный, прозрачный, Borma Holzwachs. Смесь оригинальных компонентов минерального, животного и растительного происхождения. Содержит пчелиный воск и воск дерева карнауба. Объем - 500мл.  Придает устойчивость, теплоту и цвет древесине, качественно устраняя недостатки поверхности. Покрытие пропитывает, восстанавливает, защищает и полирует все типы деревянных поверхностей</t>
  </si>
  <si>
    <t>Akfix 705 Клей Для Экспресс Склеивания (125 гр клей+400 мл активатор)</t>
  </si>
  <si>
    <t>Набор для экспресc-склеивания, куда входят полимеризующийся клей высокой вязкости и аэрозоль-активатор. Он требуется для монтажа и ремонта деревянных деталей, склеивания МДФ, дерева, резины, большинства пластиков, кожи и т.д.</t>
  </si>
  <si>
    <t>тканный или нетканный материал для удаления остатков клея и нанесения воска</t>
  </si>
  <si>
    <t>Покрытие пола: бетон, плитка</t>
  </si>
  <si>
    <t>Покрытие пола: бетон,плитка</t>
  </si>
  <si>
    <t>Фреза DJTOL AAS4LX07</t>
  </si>
  <si>
    <t>ARDEN Фреза обгонная с лезвием под углом (нижний + верхний подшипник) Z=2 D=12.7x15x60 S=8 ARDEN 151816B</t>
  </si>
  <si>
    <t>Фреза обгонная с лезвием под углом (нижний + верхний подшипник) Z=2 D=12.7x15x60 S=8 ARDEN.</t>
  </si>
  <si>
    <t xml:space="preserve">Диаметр хвостовика, мм 8
Диаметр режущей части, мм 7
Длина режущей части, мм 20
</t>
  </si>
  <si>
    <t>Кисть натуральная 20 мм</t>
  </si>
  <si>
    <t xml:space="preserve">Освещение: Допустимо верхнее искусственное освещение ( 700 люкс) </t>
  </si>
  <si>
    <t>Струбцины 350 мм</t>
  </si>
  <si>
    <t>Заготовка для задней стенки ящика</t>
  </si>
  <si>
    <t>«Домино» 8х40</t>
  </si>
  <si>
    <t>размер 8х40, критически важные характеристики позиции отсутствуют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</si>
  <si>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</si>
  <si>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</si>
  <si>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</si>
  <si>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</si>
  <si>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</si>
  <si>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</si>
  <si>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</si>
  <si>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</si>
  <si>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</si>
  <si>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</si>
  <si>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</si>
  <si>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</si>
  <si>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</si>
  <si>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</si>
  <si>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</si>
  <si>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Москва</t>
  </si>
  <si>
    <t>Москва , Зеленоградская , д 11</t>
  </si>
  <si>
    <t xml:space="preserve"> ГБПОУ КАС № 7</t>
  </si>
  <si>
    <t>Кошелев Кирилл Александрович</t>
  </si>
  <si>
    <t>Trener8000@mail.ru</t>
  </si>
  <si>
    <t>Производство мебели ( студенты колледжей )</t>
  </si>
  <si>
    <t>Набор стамесок 3-32 мм</t>
  </si>
  <si>
    <t>измерительная лента из тонкой гибкой стали, заключенная в металлический или пластмассовый корпус, длина 3000 мм, 5000 мм</t>
  </si>
  <si>
    <t>Штангенциркуль</t>
  </si>
  <si>
    <t>Набор  магнитов для флипчарта</t>
  </si>
  <si>
    <t>Папки с кольцами для хранения файлов</t>
  </si>
  <si>
    <t>Система Windows Х10</t>
  </si>
  <si>
    <t>Стол</t>
  </si>
  <si>
    <t>Пилот с 5 розетками</t>
  </si>
  <si>
    <t>Вешалка напольная</t>
  </si>
  <si>
    <t>Розетка</t>
  </si>
  <si>
    <t>Сетевое МФУ</t>
  </si>
  <si>
    <t>Подставка для МФУ</t>
  </si>
  <si>
    <t>Пилот на 5 розеток</t>
  </si>
  <si>
    <t>Площадь зоны:  15 кв.м.</t>
  </si>
  <si>
    <t xml:space="preserve"> Синтетика 15 мм</t>
  </si>
  <si>
    <t>Длиной от 1600мм, с двумя тисками, с регулируемой высотой</t>
  </si>
  <si>
    <t>Стол с перфорированной плитой и складными ножками, высота 90 см, алюминиевый профиль по всему периметру для крепления регулируемой по высоте шины-направляющей и углового упора</t>
  </si>
  <si>
    <t>Твердая пластмасса, объем не менее 10 л</t>
  </si>
  <si>
    <t xml:space="preserve"> Напряжение в сети 220 вольт</t>
  </si>
  <si>
    <t>Основная информация о конкурсной площадке:</t>
  </si>
  <si>
    <t xml:space="preserve">Основная информация о конкурсной площадке: </t>
  </si>
  <si>
    <t>Кисть для  20 мм</t>
  </si>
  <si>
    <t>Заготовка для полика ящика</t>
  </si>
  <si>
    <t>Фреза чистовая спиральная HM: 8x42 s8x90 Z3 RR std</t>
  </si>
  <si>
    <t>Скотч малярный</t>
  </si>
  <si>
    <t>Скотч двусторонний</t>
  </si>
  <si>
    <t>Столярный клей повышенной прочности</t>
  </si>
  <si>
    <t>Белая бумажная лента с односторонним клеевым слоем</t>
  </si>
  <si>
    <t>Лента с клеевым слоем на 2-х сторонах</t>
  </si>
  <si>
    <t>Сформировать набор из сверл различного диаметра и длины, куда необходимо включить сверла Форстнера, спиральные. перовые, под конфирмат, зенковочные, под конфирмат. критически важные характеристики позиции отсутствуют с учетом имеющегося электрооборудования.</t>
  </si>
  <si>
    <t>Диск с разведенными зубьями (W и PW), Диаметр 305 мм, Ширина пропила 2,5 мм, Ø отверстия 30 мм, Количество зубьев 80, Передний угол -5 °, Форма зубцов W</t>
  </si>
  <si>
    <t>Тип: фреза спиральная однозаходная
Вид: концевая
Хвостовик: круглый
Диаметр хвостовика: 8 мм
Общая длина: 90 мм</t>
  </si>
  <si>
    <t>Вид (форма) абразива круг, Размеры абразива  D150/48, в упаковке 100 шт., Зернистость 120</t>
  </si>
  <si>
    <t>Вид (форма) абразива круг, Размеры абразива D150/48, в упаковке 100 шт., Зернистость 150</t>
  </si>
  <si>
    <t>D150/48, Зернистость P240, форма круг, в упаковке 100 шт.</t>
  </si>
  <si>
    <t xml:space="preserve">Ручка-кнопка </t>
  </si>
  <si>
    <t>Комплектация: ручка, винт М4×22 мм</t>
  </si>
  <si>
    <t>Лента шлифовальная для HS-950</t>
  </si>
  <si>
    <t xml:space="preserve">Длина шлифовальной ленты 2515мм,  Ширина шлифовальной ленты в мм 150, Зернистость 150 гритт
</t>
  </si>
  <si>
    <t>Ленточное полотно для Hammer N4400</t>
  </si>
  <si>
    <t>Hammer N4400 13.7.3415 Длинна полотна 3980 мм, ширина 16 мм.</t>
  </si>
  <si>
    <t>Заготовка для столешницы</t>
  </si>
  <si>
    <t>Заготовка для филёнки двери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</si>
  <si>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</si>
  <si>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</si>
  <si>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</si>
  <si>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</si>
  <si>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Количество экспертов (в том числе с главным экспертом): 15</t>
  </si>
  <si>
    <t>Заготовка для ножек с вставками</t>
  </si>
  <si>
    <t>Заготовка боковых царг</t>
  </si>
  <si>
    <t xml:space="preserve">Заготовка для ножек </t>
  </si>
  <si>
    <t>Заготовка для передней стенки ящика</t>
  </si>
  <si>
    <t>Заготовка для передних и задних царг</t>
  </si>
  <si>
    <t>Заготовка для двери горизонтальные</t>
  </si>
  <si>
    <t>Заготовка для двери вертикальные</t>
  </si>
  <si>
    <t>Заготовка под крайние боковые вертикальные стенки короба</t>
  </si>
  <si>
    <t>Заготовка под среднюю вертикальную стенку короба (с дверцей)</t>
  </si>
  <si>
    <t>Заготовка под полку короба (с дверцей) и верхнюю и нижнюю для короба (с ящиком)</t>
  </si>
  <si>
    <t>Заготовка под  нижнюю горизонтальную стенку короба (с дверцей)</t>
  </si>
  <si>
    <t>Заготовка под заднюю вертикальную стенку короба (задний полик, короб с дверцей)</t>
  </si>
  <si>
    <t>щт</t>
  </si>
  <si>
    <t>Массив твердых лиственнных пород ясень, 900х40х40мм  (0,04 м3)</t>
  </si>
  <si>
    <t>Массив твердых лиственнных пород ясень, 700х40х40мм  (0,03) м3)</t>
  </si>
  <si>
    <t>Массив твердых лиственнных пород ясень, 450х70х30мм  (0,03) м3)</t>
  </si>
  <si>
    <t>Массив твердых лиственнных пород клен,, 290х80х15 мм  (0,007 м3)</t>
  </si>
  <si>
    <t>Массив твердых лиственнных пород, клен, 410х80х15 мм (0.01) м3)</t>
  </si>
  <si>
    <t>Массив твердых лиственнных пород клен,, 290х66х15мм (0.01) м3)</t>
  </si>
  <si>
    <t>Массив твердых лиственнных пород клен, 310х90х15мм  (0,01 м3)</t>
  </si>
  <si>
    <t>Массив твёрдых лиственных пород дуб 650х40х30 (0.02 м3)</t>
  </si>
  <si>
    <t>Массив твёрдых лиственных пород дуб 420х40х30 (0.02 м3)</t>
  </si>
  <si>
    <t>Массив твердых лиственнных пород,ясень, обрезная доска 670х100х40 мм для самостоятельного изготовления  (0,1 м3)</t>
  </si>
  <si>
    <t>МДФ фанерованный 2-ст , размер 700*450*20 мм (4,7 м2)</t>
  </si>
  <si>
    <t>МДФ фанерованный 2-ст , размер 350*280*7 мм (1,5 м2)</t>
  </si>
  <si>
    <t>МДФ фанерованный 2-ст , размер 400*270*7 мм ( 2,1 м2)</t>
  </si>
  <si>
    <t>МДФ фанерованный 2-ст , размер 600*450*20 мм (5.1 м2)</t>
  </si>
  <si>
    <t>МДФ фанерованный 2-ст , размер 450*420*20 мм (3,6  м2)</t>
  </si>
  <si>
    <t>МДФ фанерованный 2-ст , размер 450*350*20 мм (6,46 м2)</t>
  </si>
  <si>
    <t>МДФ фанерованный 2-ст , размер 430*360*7 мм (2,9 м2)</t>
  </si>
  <si>
    <t>МДФ фанерованный 2-ст , размер 450*380*20 мм (3,3 м2)</t>
  </si>
  <si>
    <t>Инфраструктурный лист для оснащения конкурсной площадки</t>
  </si>
  <si>
    <t>по компетенции</t>
  </si>
  <si>
    <t>Производство мебели (Основная категория)</t>
  </si>
  <si>
    <t>Рабочее место Конкурсанта (расходные материалы на 11 конкурсантов)</t>
  </si>
  <si>
    <t xml:space="preserve">Терещенкова Леся  Александровна </t>
  </si>
  <si>
    <t>manyana08@mail.ru</t>
  </si>
  <si>
    <t>Количество рабочих мест: 6</t>
  </si>
  <si>
    <t>07.04.2025 - 18.04.2025</t>
  </si>
  <si>
    <t>Даты проведения: 07.04.2025 - 18.04.2025</t>
  </si>
  <si>
    <t>Технический эксперт: Терещенкова Леся  Александровна ( 89646408982 ) manyana08@mail.ru</t>
  </si>
  <si>
    <t>Количество конкурсантов (команд): 11</t>
  </si>
  <si>
    <r>
      <t>Ленточнопильный станок </t>
    </r>
    <r>
      <rPr>
        <b/>
        <sz val="11"/>
        <color rgb="FF1D1D1B"/>
        <rFont val="Times New Roman"/>
        <family val="1"/>
        <charset val="204"/>
      </rPr>
      <t>Hammer N4400</t>
    </r>
  </si>
  <si>
    <r>
      <t xml:space="preserve">Кромкошлифовальный станок </t>
    </r>
    <r>
      <rPr>
        <b/>
        <sz val="11"/>
        <color theme="1"/>
        <rFont val="Times New Roman"/>
        <family val="1"/>
        <charset val="204"/>
      </rPr>
      <t>Hammer HS 950</t>
    </r>
    <r>
      <rPr>
        <sz val="11"/>
        <color theme="1"/>
        <rFont val="Times New Roman"/>
        <family val="1"/>
        <charset val="204"/>
      </rPr>
      <t xml:space="preserve"> </t>
    </r>
  </si>
  <si>
    <t>Hammer HS 950 является наилучшей начальной моделью кромкошлифовальных станков для требовательного шлифования кромок. Подключаемая шлифовальная лента с механизмом осцилляции гарантирует оптимальное использование всей поверхности шлифовальной ленты. Оснащенный регулируемым по высоте чугунным шлифовальным столом, станок HS 950 отличается максимальным сроком службы шлифовальной ленты. Гарантированная гибкость в работе: Шлифовальный агрегат оснащен устройством наклона до 90°, а открытая конструкция обеспечивает удобное шлифование длинных заготовок.
Подключаемая шлифовальная лента с механизмом осцилляции для оптимального использования всей поверхности шлифовальной ленты.
Открытая конструкция - идеально для шлифования сверхдлинных заготовок
Шлифовальный стол с устройством наклона в диапазоне от 0° до 90°
Регулировка высоты стола с помощью маховичка
Дополнительный рабочий стол для цилиндрического шлифования</t>
  </si>
  <si>
    <t>Высококачественные и доступные по цене ленточнопильные станки марки Hammer впечатляют превосходным сочетанием цены и качества и многочисленными характеристиками для высококлассной деревообработки.
Стандартные комплектующие, такие как направляющие диска ленточной пилы, индикатор натяжения ленточной пилы, наклонный стол и многое другое, не должны быть дорогостоящими! Прочная, массивная конструкция чугунного стола с возможностью наклона в диапазоне от -5° до +45° и усиленная станина станка с отсутствием вибраций обеспечивают универсальность использования и максимальную стабильность.
Высокая точность обработки благодаря использованию керамических направляющих диска ленточной пилы "X-Life" Направляющие с керамической вставкой гарантируют великолепные результаты реза и максимальную устойчивость полотна пилы с 4-мя установленными блоками непосредственно на пильном диске.</t>
  </si>
  <si>
    <t>Итоговый (межрегиональный) этап Чемпионата по профессиональному мастерству</t>
  </si>
  <si>
    <t>МДФ фанерованный 2-ст , размер 330*280*7 мм (1,8 м2)</t>
  </si>
  <si>
    <t xml:space="preserve">1. Зона для работ предусмотренных в Модулях обязательных к выполнению (инвариант)  (на 11 конкурсантов) </t>
  </si>
  <si>
    <t xml:space="preserve">2. Зона для работ предусмотренных в вариативном модуле № Г Фанерование шпоном  (на 11 конкурсантов) </t>
  </si>
  <si>
    <t xml:space="preserve">3. Зона для работ предусмотренных в вариативном модуле № Д Токарные работы (на 11конкурсантов) </t>
  </si>
  <si>
    <t xml:space="preserve">4. Зона для работ предусмотренных в вариативном модуле № Е Конструирование, моделирование и программирование для станка с ЧПУ  (на 11 конкурсантов) </t>
  </si>
  <si>
    <t xml:space="preserve">1. Зона для работ предусмотренных в Модулях обязательных к выполнению (инвариант)  (6 рабочих мест) </t>
  </si>
  <si>
    <t xml:space="preserve">2. Зона для работ предусмотренных в вариативном модуле №Г Фанерование (1 рабочее место на 6 участников потока) </t>
  </si>
  <si>
    <t xml:space="preserve">3. Зона для работ предусмотренных в вариативном модуле №Д Токарные работы  (1 рабочее место на 6 участников потока) </t>
  </si>
  <si>
    <t xml:space="preserve">4. Зона для работ предусмотренных в вариативном модуле №Е Конструирование, моделирование и программирование для станка с ЧПУ    (2 рабочих места на 6 участников потока) </t>
  </si>
  <si>
    <t>Фреза по древесинепазовая; Угловая; конусная</t>
  </si>
  <si>
    <t>Направляющие мебельные  350 мм шариковые для ящиков</t>
  </si>
  <si>
    <t>Направляющие мебельные 350 мм шариковые для ящиков полное выдыижение</t>
  </si>
  <si>
    <t>Мебельная петля внутренняя с доводчиком 110 град</t>
  </si>
  <si>
    <t>Мебельная петля  внутренняя с доводчиком 110 град</t>
  </si>
  <si>
    <t xml:space="preserve">Шпон 5 разных пород древесины, размер листа для каждого вида 200*100*0,6 мм </t>
  </si>
  <si>
    <t xml:space="preserve"> Сверло форстнера 25мм FESTOOL </t>
  </si>
  <si>
    <t xml:space="preserve"> Сверло форстнера 25мм FESTOOL Модель: FB D 25 CE</t>
  </si>
  <si>
    <t>Фреза по дереву пазовая V-образная 16 х 16 х 51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</si>
</sst>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8"/>
      <color theme="1"/>
      <name val="&quot;Times New Roman&quot;"/>
    </font>
    <font>
      <sz val="8"/>
      <color rgb="FF000000"/>
      <name val="&quot;Times New Roman&quot;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Calibri"/>
      <family val="2"/>
      <charset val="204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Calibri"/>
      <family val="2"/>
    </font>
    <font>
      <b/>
      <sz val="11"/>
      <name val="Calibri"/>
      <family val="2"/>
      <charset val="204"/>
      <scheme val="minor"/>
    </font>
    <font>
      <b/>
      <sz val="11"/>
      <name val="Calibri"/>
      <family val="2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&quot;Times New Roman&quot;"/>
      <charset val="204"/>
    </font>
    <font>
      <u/>
      <sz val="11"/>
      <color theme="10"/>
      <name val="Calibri"/>
      <scheme val="minor"/>
    </font>
    <font>
      <sz val="14"/>
      <color theme="1"/>
      <name val="Times New Roman"/>
      <family val="1"/>
      <charset val="204"/>
    </font>
    <font>
      <sz val="8"/>
      <color rgb="FF000000"/>
      <name val="&quot;Times New Roman&quot;"/>
      <charset val="204"/>
    </font>
    <font>
      <sz val="8"/>
      <color theme="1"/>
      <name val="&quot;Times New Roman&quot;"/>
      <charset val="204"/>
    </font>
    <font>
      <b/>
      <sz val="16"/>
      <color theme="0"/>
      <name val="Times New Roman"/>
      <family val="1"/>
      <charset val="204"/>
    </font>
    <font>
      <sz val="11"/>
      <color rgb="FF1D1D1B"/>
      <name val="Times New Roman"/>
      <family val="1"/>
      <charset val="204"/>
    </font>
    <font>
      <b/>
      <sz val="11"/>
      <color rgb="FF1D1D1B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1" fillId="0" borderId="0" applyNumberFormat="0" applyFill="0" applyBorder="0" applyAlignment="0" applyProtection="0"/>
    <xf numFmtId="0" fontId="1" fillId="0" borderId="0"/>
  </cellStyleXfs>
  <cellXfs count="114">
    <xf numFmtId="0" fontId="0" fillId="0" borderId="0" xfId="0" applyFont="1" applyAlignment="1"/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vertical="top"/>
    </xf>
    <xf numFmtId="0" fontId="0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top"/>
    </xf>
    <xf numFmtId="0" fontId="30" fillId="0" borderId="1" xfId="0" applyFont="1" applyBorder="1" applyAlignment="1">
      <alignment vertical="top"/>
    </xf>
    <xf numFmtId="0" fontId="32" fillId="0" borderId="1" xfId="0" applyFont="1" applyBorder="1" applyAlignment="1">
      <alignment vertical="top" wrapText="1"/>
    </xf>
    <xf numFmtId="0" fontId="33" fillId="0" borderId="1" xfId="0" applyFont="1" applyBorder="1" applyAlignment="1">
      <alignment vertical="top"/>
    </xf>
    <xf numFmtId="0" fontId="32" fillId="0" borderId="1" xfId="0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28" fillId="0" borderId="0" xfId="0" applyFont="1" applyAlignment="1"/>
    <xf numFmtId="0" fontId="28" fillId="0" borderId="0" xfId="0" applyFont="1"/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/>
    <xf numFmtId="0" fontId="8" fillId="6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top" wrapText="1"/>
    </xf>
    <xf numFmtId="0" fontId="37" fillId="0" borderId="0" xfId="0" applyFont="1" applyAlignment="1"/>
    <xf numFmtId="0" fontId="38" fillId="0" borderId="0" xfId="0" applyFont="1" applyAlignment="1"/>
    <xf numFmtId="0" fontId="35" fillId="0" borderId="1" xfId="0" applyFont="1" applyBorder="1" applyAlignment="1">
      <alignment vertical="top" wrapText="1"/>
    </xf>
    <xf numFmtId="0" fontId="38" fillId="0" borderId="0" xfId="0" applyFont="1" applyAlignment="1">
      <alignment wrapText="1"/>
    </xf>
    <xf numFmtId="0" fontId="39" fillId="0" borderId="0" xfId="0" applyFont="1" applyAlignment="1"/>
    <xf numFmtId="0" fontId="40" fillId="5" borderId="1" xfId="0" applyFont="1" applyFill="1" applyBorder="1" applyAlignment="1">
      <alignment horizontal="left" vertical="top"/>
    </xf>
    <xf numFmtId="0" fontId="42" fillId="0" borderId="0" xfId="0" applyFont="1" applyAlignment="1">
      <alignment wrapText="1"/>
    </xf>
    <xf numFmtId="0" fontId="0" fillId="0" borderId="0" xfId="0"/>
    <xf numFmtId="0" fontId="42" fillId="0" borderId="1" xfId="0" applyFont="1" applyBorder="1" applyAlignment="1">
      <alignment wrapText="1"/>
    </xf>
    <xf numFmtId="0" fontId="42" fillId="0" borderId="1" xfId="0" applyFont="1" applyBorder="1" applyAlignment="1">
      <alignment horizontal="right" wrapText="1"/>
    </xf>
    <xf numFmtId="0" fontId="41" fillId="0" borderId="1" xfId="1" applyBorder="1" applyAlignment="1">
      <alignment horizontal="right" wrapText="1"/>
    </xf>
    <xf numFmtId="0" fontId="39" fillId="0" borderId="1" xfId="0" applyFont="1" applyBorder="1" applyAlignment="1">
      <alignment vertical="top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9" fillId="6" borderId="0" xfId="0" applyFont="1" applyFill="1"/>
    <xf numFmtId="0" fontId="8" fillId="6" borderId="1" xfId="0" applyFont="1" applyFill="1" applyBorder="1" applyAlignment="1">
      <alignment wrapText="1"/>
    </xf>
    <xf numFmtId="0" fontId="27" fillId="6" borderId="1" xfId="0" applyFont="1" applyFill="1" applyBorder="1" applyAlignment="1">
      <alignment horizontal="left" vertical="center" wrapText="1"/>
    </xf>
    <xf numFmtId="0" fontId="43" fillId="0" borderId="1" xfId="0" applyFont="1" applyBorder="1" applyAlignment="1">
      <alignment vertical="top"/>
    </xf>
    <xf numFmtId="0" fontId="44" fillId="0" borderId="1" xfId="0" applyFont="1" applyBorder="1" applyAlignment="1">
      <alignment vertical="top"/>
    </xf>
    <xf numFmtId="0" fontId="42" fillId="0" borderId="0" xfId="2" applyFont="1" applyAlignment="1">
      <alignment horizontal="left" vertical="center" wrapText="1"/>
    </xf>
    <xf numFmtId="0" fontId="42" fillId="0" borderId="0" xfId="2" applyFont="1" applyAlignment="1">
      <alignment horizontal="right" vertical="center" wrapText="1"/>
    </xf>
    <xf numFmtId="0" fontId="1" fillId="0" borderId="0" xfId="2"/>
    <xf numFmtId="0" fontId="32" fillId="0" borderId="0" xfId="0" applyFont="1" applyAlignment="1">
      <alignment wrapText="1"/>
    </xf>
    <xf numFmtId="0" fontId="46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Font="1" applyBorder="1" applyAlignment="1"/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24" fillId="0" borderId="1" xfId="0" applyFont="1" applyBorder="1" applyAlignment="1"/>
    <xf numFmtId="0" fontId="25" fillId="0" borderId="1" xfId="0" applyFont="1" applyBorder="1"/>
    <xf numFmtId="0" fontId="1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21" fillId="0" borderId="1" xfId="0" applyFont="1" applyBorder="1" applyAlignment="1"/>
    <xf numFmtId="0" fontId="34" fillId="7" borderId="0" xfId="2" applyFont="1" applyFill="1" applyBorder="1" applyAlignment="1">
      <alignment horizontal="center"/>
    </xf>
    <xf numFmtId="0" fontId="34" fillId="8" borderId="0" xfId="2" applyFont="1" applyFill="1" applyBorder="1" applyAlignment="1">
      <alignment horizontal="center" vertical="center" wrapText="1"/>
    </xf>
    <xf numFmtId="0" fontId="45" fillId="8" borderId="0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7" fillId="0" borderId="1" xfId="0" applyFont="1" applyBorder="1" applyAlignment="1"/>
    <xf numFmtId="0" fontId="6" fillId="3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18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2" fillId="0" borderId="1" xfId="0" applyFont="1" applyBorder="1" applyAlignment="1"/>
    <xf numFmtId="0" fontId="23" fillId="0" borderId="1" xfId="0" applyFont="1" applyBorder="1"/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6" fillId="3" borderId="1" xfId="0" applyFont="1" applyFill="1" applyBorder="1" applyAlignment="1">
      <alignment horizontal="center" vertical="center"/>
    </xf>
    <xf numFmtId="0" fontId="35" fillId="0" borderId="1" xfId="0" applyFont="1" applyBorder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STOOL/Desktop/&#1096;&#1072;&#1073;&#1083;&#1086;&#1085;&#1099;%20&#1050;&#1050;&#1044;%20&#1048;(&#1052;)&#1069;&#1063;%20(1)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nyana08@mail.ru" TargetMode="External"/><Relationship Id="rId1" Type="http://schemas.openxmlformats.org/officeDocument/2006/relationships/hyperlink" Target="mailto:Trener8000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elder-group.com/ru-ru/izdeliya/obrabatyvayushchie-centry-s-chpu-c1953/portalnyy-frezernyy-stanok-s-chpu-hnc3-825-p184612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40" workbookViewId="0">
      <selection activeCell="E3" sqref="E3:E5"/>
    </sheetView>
  </sheetViews>
  <sheetFormatPr defaultRowHeight="15"/>
  <cols>
    <col min="1" max="1" width="72.85546875" customWidth="1"/>
    <col min="2" max="2" width="60.140625" customWidth="1"/>
  </cols>
  <sheetData>
    <row r="1" spans="1:3" ht="18.75">
      <c r="A1" s="59"/>
      <c r="B1" s="59"/>
      <c r="C1" s="60"/>
    </row>
    <row r="2" spans="1:3" ht="18.75">
      <c r="A2" s="61" t="s">
        <v>337</v>
      </c>
      <c r="B2" s="62" t="s">
        <v>357</v>
      </c>
      <c r="C2" s="60"/>
    </row>
    <row r="3" spans="1:3" ht="37.5">
      <c r="A3" s="61" t="s">
        <v>338</v>
      </c>
      <c r="B3" s="62" t="s">
        <v>452</v>
      </c>
      <c r="C3" s="60"/>
    </row>
    <row r="4" spans="1:3" ht="18.75">
      <c r="A4" s="61" t="s">
        <v>339</v>
      </c>
      <c r="B4" s="62" t="s">
        <v>352</v>
      </c>
      <c r="C4" s="60"/>
    </row>
    <row r="5" spans="1:3" ht="18.75">
      <c r="A5" s="61" t="s">
        <v>340</v>
      </c>
      <c r="B5" s="62" t="s">
        <v>354</v>
      </c>
      <c r="C5" s="60"/>
    </row>
    <row r="6" spans="1:3" ht="18.75">
      <c r="A6" s="61" t="s">
        <v>341</v>
      </c>
      <c r="B6" s="62" t="s">
        <v>353</v>
      </c>
      <c r="C6" s="60"/>
    </row>
    <row r="7" spans="1:3" ht="18.75">
      <c r="A7" s="61" t="s">
        <v>342</v>
      </c>
      <c r="B7" s="62" t="s">
        <v>444</v>
      </c>
      <c r="C7" s="60"/>
    </row>
    <row r="8" spans="1:3" ht="18.75">
      <c r="A8" s="61" t="s">
        <v>343</v>
      </c>
      <c r="B8" s="62" t="s">
        <v>355</v>
      </c>
      <c r="C8" s="60"/>
    </row>
    <row r="9" spans="1:3" ht="18.75">
      <c r="A9" s="61" t="s">
        <v>344</v>
      </c>
      <c r="B9" s="63" t="s">
        <v>356</v>
      </c>
      <c r="C9" s="60"/>
    </row>
    <row r="10" spans="1:3" ht="18.75">
      <c r="A10" s="61" t="s">
        <v>345</v>
      </c>
      <c r="B10" s="62">
        <v>89268775050</v>
      </c>
      <c r="C10" s="60"/>
    </row>
    <row r="11" spans="1:3" ht="18.75">
      <c r="A11" s="61" t="s">
        <v>346</v>
      </c>
      <c r="B11" s="62" t="s">
        <v>441</v>
      </c>
      <c r="C11" s="60"/>
    </row>
    <row r="12" spans="1:3" ht="18.75">
      <c r="A12" s="61" t="s">
        <v>347</v>
      </c>
      <c r="B12" s="63" t="s">
        <v>442</v>
      </c>
      <c r="C12" s="60"/>
    </row>
    <row r="13" spans="1:3" ht="18.75">
      <c r="A13" s="61" t="s">
        <v>348</v>
      </c>
      <c r="B13" s="62">
        <v>89646408982</v>
      </c>
      <c r="C13" s="60"/>
    </row>
    <row r="14" spans="1:3" ht="18.75">
      <c r="A14" s="61" t="s">
        <v>349</v>
      </c>
      <c r="B14" s="62">
        <v>11</v>
      </c>
      <c r="C14" s="60"/>
    </row>
    <row r="15" spans="1:3" ht="18.75">
      <c r="A15" s="61" t="s">
        <v>350</v>
      </c>
      <c r="B15" s="62">
        <v>6</v>
      </c>
      <c r="C15" s="60"/>
    </row>
    <row r="16" spans="1:3" ht="18.75">
      <c r="A16" s="61" t="s">
        <v>351</v>
      </c>
      <c r="B16" s="62">
        <v>15</v>
      </c>
      <c r="C16" s="60"/>
    </row>
    <row r="17" spans="1:3" ht="18.75">
      <c r="A17" s="72" t="s">
        <v>401</v>
      </c>
      <c r="B17" s="73"/>
      <c r="C17" s="60"/>
    </row>
    <row r="18" spans="1:3" s="74" customFormat="1" ht="24.95" customHeight="1">
      <c r="A18" s="72" t="s">
        <v>402</v>
      </c>
      <c r="B18" s="73"/>
    </row>
    <row r="19" spans="1:3" s="74" customFormat="1" ht="24.95" customHeight="1">
      <c r="A19" s="72" t="s">
        <v>403</v>
      </c>
      <c r="B19" s="73"/>
    </row>
    <row r="20" spans="1:3" s="74" customFormat="1" ht="24.95" customHeight="1">
      <c r="A20" s="72" t="s">
        <v>404</v>
      </c>
      <c r="B20" s="73"/>
    </row>
    <row r="21" spans="1:3" s="74" customFormat="1" ht="24.95" customHeight="1">
      <c r="A21"/>
      <c r="B21"/>
    </row>
  </sheetData>
  <hyperlinks>
    <hyperlink ref="B9" r:id="rId1"/>
    <hyperlink ref="B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6"/>
  <sheetViews>
    <sheetView topLeftCell="A46" zoomScale="80" zoomScaleNormal="80" workbookViewId="0">
      <selection activeCell="J76" sqref="J76"/>
    </sheetView>
  </sheetViews>
  <sheetFormatPr defaultColWidth="14.42578125" defaultRowHeight="15" customHeight="1"/>
  <cols>
    <col min="1" max="1" width="4.42578125" customWidth="1"/>
    <col min="2" max="2" width="52" customWidth="1"/>
    <col min="3" max="3" width="62" customWidth="1"/>
    <col min="4" max="4" width="22" customWidth="1"/>
    <col min="5" max="5" width="8.28515625" customWidth="1"/>
    <col min="6" max="6" width="10.28515625" customWidth="1"/>
    <col min="7" max="7" width="7.85546875" customWidth="1"/>
    <col min="8" max="8" width="25" customWidth="1"/>
  </cols>
  <sheetData>
    <row r="1" spans="1:26" s="4" customFormat="1" ht="22.5" customHeight="1"/>
    <row r="2" spans="1:26" ht="21" customHeight="1">
      <c r="A2" s="91" t="s">
        <v>437</v>
      </c>
      <c r="B2" s="91"/>
      <c r="C2" s="91"/>
      <c r="D2" s="91"/>
      <c r="E2" s="91"/>
      <c r="F2" s="91"/>
      <c r="G2" s="91"/>
      <c r="H2" s="9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92" t="str">
        <f>'[1]Информация о Чемпионате'!B4</f>
        <v>Итоговый (межрегиональный) этап Чемпионата по профессиональному мастерству</v>
      </c>
      <c r="B3" s="92"/>
      <c r="C3" s="92"/>
      <c r="D3" s="92"/>
      <c r="E3" s="92"/>
      <c r="F3" s="92"/>
      <c r="G3" s="92"/>
      <c r="H3" s="9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91" t="s">
        <v>438</v>
      </c>
      <c r="B4" s="91"/>
      <c r="C4" s="91"/>
      <c r="D4" s="91"/>
      <c r="E4" s="91"/>
      <c r="F4" s="91"/>
      <c r="G4" s="91"/>
      <c r="H4" s="9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>
      <c r="A5" s="93" t="s">
        <v>439</v>
      </c>
      <c r="B5" s="93"/>
      <c r="C5" s="93"/>
      <c r="D5" s="93"/>
      <c r="E5" s="93"/>
      <c r="F5" s="93"/>
      <c r="G5" s="93"/>
      <c r="H5" s="9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89" t="s">
        <v>377</v>
      </c>
      <c r="B6" s="79"/>
      <c r="C6" s="79"/>
      <c r="D6" s="79"/>
      <c r="E6" s="79"/>
      <c r="F6" s="79"/>
      <c r="G6" s="79"/>
      <c r="H6" s="7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9" t="s">
        <v>266</v>
      </c>
      <c r="B7" s="78"/>
      <c r="C7" s="78"/>
      <c r="D7" s="78"/>
      <c r="E7" s="78"/>
      <c r="F7" s="78"/>
      <c r="G7" s="78"/>
      <c r="H7" s="7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2" t="s">
        <v>212</v>
      </c>
      <c r="B8" s="78"/>
      <c r="C8" s="78"/>
      <c r="D8" s="78"/>
      <c r="E8" s="78"/>
      <c r="F8" s="78"/>
      <c r="G8" s="78"/>
      <c r="H8" s="7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82" t="s">
        <v>213</v>
      </c>
      <c r="B9" s="78"/>
      <c r="C9" s="78"/>
      <c r="D9" s="78"/>
      <c r="E9" s="78"/>
      <c r="F9" s="78"/>
      <c r="G9" s="78"/>
      <c r="H9" s="7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82" t="s">
        <v>214</v>
      </c>
      <c r="B10" s="90"/>
      <c r="C10" s="90"/>
      <c r="D10" s="90"/>
      <c r="E10" s="90"/>
      <c r="F10" s="90"/>
      <c r="G10" s="90"/>
      <c r="H10" s="8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2" t="s">
        <v>446</v>
      </c>
      <c r="B11" s="90"/>
      <c r="C11" s="90"/>
      <c r="D11" s="90"/>
      <c r="E11" s="90"/>
      <c r="F11" s="90"/>
      <c r="G11" s="90"/>
      <c r="H11" s="8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85" t="s">
        <v>405</v>
      </c>
      <c r="B12" s="86"/>
      <c r="C12" s="86"/>
      <c r="D12" s="86"/>
      <c r="E12" s="86"/>
      <c r="F12" s="86"/>
      <c r="G12" s="86"/>
      <c r="H12" s="8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85" t="s">
        <v>447</v>
      </c>
      <c r="B13" s="87"/>
      <c r="C13" s="87"/>
      <c r="D13" s="87"/>
      <c r="E13" s="87"/>
      <c r="F13" s="87"/>
      <c r="G13" s="87"/>
      <c r="H13" s="8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85" t="s">
        <v>443</v>
      </c>
      <c r="B14" s="79"/>
      <c r="C14" s="88"/>
      <c r="D14" s="79"/>
      <c r="E14" s="79"/>
      <c r="F14" s="79"/>
      <c r="G14" s="79"/>
      <c r="H14" s="7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85" t="s">
        <v>445</v>
      </c>
      <c r="B15" s="79"/>
      <c r="C15" s="79"/>
      <c r="D15" s="79"/>
      <c r="E15" s="79"/>
      <c r="F15" s="79"/>
      <c r="G15" s="79"/>
      <c r="H15" s="7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>
      <c r="A16" s="84" t="s">
        <v>0</v>
      </c>
      <c r="B16" s="79"/>
      <c r="C16" s="79"/>
      <c r="D16" s="79"/>
      <c r="E16" s="79"/>
      <c r="F16" s="79"/>
      <c r="G16" s="79"/>
      <c r="H16" s="7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82" t="s">
        <v>1</v>
      </c>
      <c r="B17" s="79"/>
      <c r="C17" s="79"/>
      <c r="D17" s="79"/>
      <c r="E17" s="79"/>
      <c r="F17" s="79"/>
      <c r="G17" s="79"/>
      <c r="H17" s="7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77" t="s">
        <v>235</v>
      </c>
      <c r="B18" s="78"/>
      <c r="C18" s="78"/>
      <c r="D18" s="78"/>
      <c r="E18" s="78"/>
      <c r="F18" s="78"/>
      <c r="G18" s="78"/>
      <c r="H18" s="7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77" t="s">
        <v>251</v>
      </c>
      <c r="B19" s="78"/>
      <c r="C19" s="78"/>
      <c r="D19" s="78"/>
      <c r="E19" s="78"/>
      <c r="F19" s="78"/>
      <c r="G19" s="78"/>
      <c r="H19" s="7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77" t="s">
        <v>2</v>
      </c>
      <c r="B20" s="78"/>
      <c r="C20" s="78"/>
      <c r="D20" s="78"/>
      <c r="E20" s="78"/>
      <c r="F20" s="78"/>
      <c r="G20" s="78"/>
      <c r="H20" s="7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83" t="s">
        <v>3</v>
      </c>
      <c r="B21" s="78"/>
      <c r="C21" s="78"/>
      <c r="D21" s="78"/>
      <c r="E21" s="78"/>
      <c r="F21" s="78"/>
      <c r="G21" s="78"/>
      <c r="H21" s="7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83" t="s">
        <v>4</v>
      </c>
      <c r="B22" s="78"/>
      <c r="C22" s="78"/>
      <c r="D22" s="78"/>
      <c r="E22" s="78"/>
      <c r="F22" s="78"/>
      <c r="G22" s="78"/>
      <c r="H22" s="7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83" t="s">
        <v>325</v>
      </c>
      <c r="B23" s="78"/>
      <c r="C23" s="78"/>
      <c r="D23" s="78"/>
      <c r="E23" s="78"/>
      <c r="F23" s="78"/>
      <c r="G23" s="78"/>
      <c r="H23" s="7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" customFormat="1">
      <c r="A24" s="83" t="s">
        <v>250</v>
      </c>
      <c r="B24" s="78"/>
      <c r="C24" s="78"/>
      <c r="D24" s="78"/>
      <c r="E24" s="78"/>
      <c r="F24" s="78"/>
      <c r="G24" s="78"/>
      <c r="H24" s="7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1" customHeight="1">
      <c r="A25" s="83" t="s">
        <v>249</v>
      </c>
      <c r="B25" s="79"/>
      <c r="C25" s="79"/>
      <c r="D25" s="79"/>
      <c r="E25" s="79"/>
      <c r="F25" s="79"/>
      <c r="G25" s="79"/>
      <c r="H25" s="7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" customFormat="1" ht="22.5" customHeight="1">
      <c r="A26" s="5" t="s">
        <v>5</v>
      </c>
      <c r="B26" s="6" t="s">
        <v>6</v>
      </c>
      <c r="C26" s="6" t="s">
        <v>7</v>
      </c>
      <c r="D26" s="7" t="s">
        <v>8</v>
      </c>
      <c r="E26" s="7" t="s">
        <v>9</v>
      </c>
      <c r="F26" s="7" t="s">
        <v>10</v>
      </c>
      <c r="G26" s="7" t="s">
        <v>11</v>
      </c>
      <c r="H26" s="6" t="s">
        <v>12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3" customHeight="1">
      <c r="A27" s="5">
        <v>1</v>
      </c>
      <c r="B27" s="36" t="s">
        <v>224</v>
      </c>
      <c r="C27" s="40" t="s">
        <v>225</v>
      </c>
      <c r="D27" s="9" t="s">
        <v>14</v>
      </c>
      <c r="E27" s="7">
        <v>1</v>
      </c>
      <c r="F27" s="9" t="s">
        <v>15</v>
      </c>
      <c r="G27" s="7">
        <v>1</v>
      </c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4.75" customHeight="1">
      <c r="A28" s="5">
        <f>A27+1</f>
        <v>2</v>
      </c>
      <c r="B28" s="36" t="s">
        <v>267</v>
      </c>
      <c r="C28" s="40" t="s">
        <v>13</v>
      </c>
      <c r="D28" s="9" t="s">
        <v>14</v>
      </c>
      <c r="E28" s="9">
        <v>1</v>
      </c>
      <c r="F28" s="9" t="s">
        <v>15</v>
      </c>
      <c r="G28" s="9">
        <v>1</v>
      </c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9.25" customHeight="1">
      <c r="A29" s="5">
        <f t="shared" ref="A29:A75" si="0">A28+1</f>
        <v>3</v>
      </c>
      <c r="B29" s="36" t="s">
        <v>268</v>
      </c>
      <c r="C29" s="40" t="s">
        <v>223</v>
      </c>
      <c r="D29" s="9" t="s">
        <v>14</v>
      </c>
      <c r="E29" s="9">
        <v>1</v>
      </c>
      <c r="F29" s="9" t="s">
        <v>15</v>
      </c>
      <c r="G29" s="9">
        <v>1</v>
      </c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2.25" customHeight="1">
      <c r="A30" s="5">
        <f t="shared" si="0"/>
        <v>4</v>
      </c>
      <c r="B30" s="37" t="s">
        <v>269</v>
      </c>
      <c r="C30" s="40" t="s">
        <v>16</v>
      </c>
      <c r="D30" s="9" t="s">
        <v>14</v>
      </c>
      <c r="E30" s="9">
        <v>1</v>
      </c>
      <c r="F30" s="9" t="s">
        <v>15</v>
      </c>
      <c r="G30" s="9">
        <v>1</v>
      </c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9.5" customHeight="1">
      <c r="A31" s="5">
        <f t="shared" si="0"/>
        <v>5</v>
      </c>
      <c r="B31" s="36" t="s">
        <v>270</v>
      </c>
      <c r="C31" s="40" t="s">
        <v>17</v>
      </c>
      <c r="D31" s="9" t="s">
        <v>14</v>
      </c>
      <c r="E31" s="9">
        <v>1</v>
      </c>
      <c r="F31" s="9" t="s">
        <v>15</v>
      </c>
      <c r="G31" s="9">
        <v>1</v>
      </c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>
      <c r="A32" s="5">
        <f t="shared" si="0"/>
        <v>6</v>
      </c>
      <c r="B32" s="36" t="s">
        <v>271</v>
      </c>
      <c r="C32" s="40" t="s">
        <v>18</v>
      </c>
      <c r="D32" s="9" t="s">
        <v>14</v>
      </c>
      <c r="E32" s="9">
        <v>1</v>
      </c>
      <c r="F32" s="9" t="s">
        <v>15</v>
      </c>
      <c r="G32" s="9">
        <v>1</v>
      </c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4" customFormat="1" ht="20.25" customHeight="1">
      <c r="A33" s="5">
        <f t="shared" si="0"/>
        <v>7</v>
      </c>
      <c r="B33" s="36" t="s">
        <v>272</v>
      </c>
      <c r="C33" s="40" t="s">
        <v>19</v>
      </c>
      <c r="D33" s="9" t="s">
        <v>14</v>
      </c>
      <c r="E33" s="9">
        <v>1</v>
      </c>
      <c r="F33" s="9" t="s">
        <v>15</v>
      </c>
      <c r="G33" s="9">
        <v>1</v>
      </c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4" customFormat="1" ht="25.5" customHeight="1">
      <c r="A34" s="5">
        <f t="shared" si="0"/>
        <v>8</v>
      </c>
      <c r="B34" s="76" t="s">
        <v>448</v>
      </c>
      <c r="C34" s="75" t="s">
        <v>451</v>
      </c>
      <c r="D34" s="9" t="s">
        <v>14</v>
      </c>
      <c r="E34" s="9">
        <v>1</v>
      </c>
      <c r="F34" s="9" t="s">
        <v>15</v>
      </c>
      <c r="G34" s="9">
        <v>1</v>
      </c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4" customFormat="1" ht="24.75" customHeight="1">
      <c r="A35" s="5">
        <f t="shared" si="0"/>
        <v>9</v>
      </c>
      <c r="B35" s="36" t="s">
        <v>449</v>
      </c>
      <c r="C35" s="40" t="s">
        <v>450</v>
      </c>
      <c r="D35" s="9" t="s">
        <v>14</v>
      </c>
      <c r="E35" s="9">
        <v>1</v>
      </c>
      <c r="F35" s="9" t="s">
        <v>15</v>
      </c>
      <c r="G35" s="9">
        <v>1</v>
      </c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4.5" customHeight="1">
      <c r="A36" s="5">
        <f t="shared" si="0"/>
        <v>10</v>
      </c>
      <c r="B36" s="36" t="s">
        <v>273</v>
      </c>
      <c r="C36" s="40" t="s">
        <v>20</v>
      </c>
      <c r="D36" s="9" t="s">
        <v>14</v>
      </c>
      <c r="E36" s="9">
        <v>2</v>
      </c>
      <c r="F36" s="9" t="s">
        <v>15</v>
      </c>
      <c r="G36" s="9">
        <v>2</v>
      </c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5">
        <f t="shared" si="0"/>
        <v>11</v>
      </c>
      <c r="B37" s="36" t="s">
        <v>226</v>
      </c>
      <c r="C37" s="40" t="s">
        <v>21</v>
      </c>
      <c r="D37" s="9" t="s">
        <v>14</v>
      </c>
      <c r="E37" s="9">
        <v>3</v>
      </c>
      <c r="F37" s="9" t="s">
        <v>15</v>
      </c>
      <c r="G37" s="9">
        <v>3</v>
      </c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5">
        <f t="shared" si="0"/>
        <v>12</v>
      </c>
      <c r="B38" s="36" t="s">
        <v>242</v>
      </c>
      <c r="C38" s="40" t="s">
        <v>243</v>
      </c>
      <c r="D38" s="9" t="s">
        <v>14</v>
      </c>
      <c r="E38" s="9">
        <v>1</v>
      </c>
      <c r="F38" s="9" t="s">
        <v>15</v>
      </c>
      <c r="G38" s="9">
        <v>1</v>
      </c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5">
        <f t="shared" si="0"/>
        <v>13</v>
      </c>
      <c r="B39" s="36" t="s">
        <v>228</v>
      </c>
      <c r="C39" s="40" t="s">
        <v>22</v>
      </c>
      <c r="D39" s="9" t="s">
        <v>14</v>
      </c>
      <c r="E39" s="9">
        <v>3</v>
      </c>
      <c r="F39" s="9" t="s">
        <v>15</v>
      </c>
      <c r="G39" s="9">
        <v>3</v>
      </c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4" customFormat="1" ht="30" customHeight="1">
      <c r="A40" s="5">
        <f t="shared" si="0"/>
        <v>14</v>
      </c>
      <c r="B40" s="36" t="s">
        <v>227</v>
      </c>
      <c r="C40" s="40" t="s">
        <v>23</v>
      </c>
      <c r="D40" s="9" t="s">
        <v>14</v>
      </c>
      <c r="E40" s="9">
        <v>2</v>
      </c>
      <c r="F40" s="9" t="s">
        <v>15</v>
      </c>
      <c r="G40" s="9">
        <v>2</v>
      </c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4" customFormat="1" ht="21" customHeight="1">
      <c r="A41" s="5">
        <f t="shared" si="0"/>
        <v>15</v>
      </c>
      <c r="B41" s="36" t="s">
        <v>229</v>
      </c>
      <c r="C41" s="40" t="s">
        <v>24</v>
      </c>
      <c r="D41" s="9" t="s">
        <v>14</v>
      </c>
      <c r="E41" s="9">
        <v>3</v>
      </c>
      <c r="F41" s="9" t="s">
        <v>15</v>
      </c>
      <c r="G41" s="9">
        <v>3</v>
      </c>
      <c r="H41" s="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3.75">
      <c r="A42" s="5">
        <f t="shared" si="0"/>
        <v>16</v>
      </c>
      <c r="B42" s="36" t="s">
        <v>230</v>
      </c>
      <c r="C42" s="40" t="s">
        <v>28</v>
      </c>
      <c r="D42" s="9" t="s">
        <v>14</v>
      </c>
      <c r="E42" s="9">
        <v>1</v>
      </c>
      <c r="F42" s="9" t="s">
        <v>15</v>
      </c>
      <c r="G42" s="9">
        <v>1</v>
      </c>
      <c r="H42" s="1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.75" customHeight="1">
      <c r="A43" s="5">
        <f t="shared" si="0"/>
        <v>17</v>
      </c>
      <c r="B43" s="64" t="s">
        <v>318</v>
      </c>
      <c r="C43" s="40" t="s">
        <v>319</v>
      </c>
      <c r="D43" s="9" t="s">
        <v>14</v>
      </c>
      <c r="E43" s="9">
        <v>2</v>
      </c>
      <c r="F43" s="9" t="s">
        <v>15</v>
      </c>
      <c r="G43" s="9">
        <v>2</v>
      </c>
      <c r="H43" s="1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4.25" customHeight="1">
      <c r="A44" s="5">
        <f t="shared" si="0"/>
        <v>18</v>
      </c>
      <c r="B44" s="36" t="s">
        <v>316</v>
      </c>
      <c r="C44" s="40" t="s">
        <v>317</v>
      </c>
      <c r="D44" s="9" t="s">
        <v>14</v>
      </c>
      <c r="E44" s="9">
        <v>1</v>
      </c>
      <c r="F44" s="9" t="s">
        <v>15</v>
      </c>
      <c r="G44" s="9">
        <v>1</v>
      </c>
      <c r="H44" s="1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0">
      <c r="A45" s="5">
        <f t="shared" si="0"/>
        <v>19</v>
      </c>
      <c r="B45" s="36" t="s">
        <v>231</v>
      </c>
      <c r="C45" s="40" t="s">
        <v>30</v>
      </c>
      <c r="D45" s="9" t="s">
        <v>14</v>
      </c>
      <c r="E45" s="9">
        <v>14</v>
      </c>
      <c r="F45" s="9" t="s">
        <v>15</v>
      </c>
      <c r="G45" s="9">
        <v>14</v>
      </c>
      <c r="H45" s="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5">
        <f t="shared" si="0"/>
        <v>20</v>
      </c>
      <c r="B46" s="36" t="s">
        <v>232</v>
      </c>
      <c r="C46" s="40" t="s">
        <v>31</v>
      </c>
      <c r="D46" s="9" t="s">
        <v>14</v>
      </c>
      <c r="E46" s="9">
        <v>4</v>
      </c>
      <c r="F46" s="9" t="s">
        <v>15</v>
      </c>
      <c r="G46" s="9">
        <v>4</v>
      </c>
      <c r="H46" s="1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5">
        <f t="shared" si="0"/>
        <v>21</v>
      </c>
      <c r="B47" s="36" t="s">
        <v>233</v>
      </c>
      <c r="C47" s="40" t="s">
        <v>32</v>
      </c>
      <c r="D47" s="9" t="s">
        <v>14</v>
      </c>
      <c r="E47" s="9">
        <v>3</v>
      </c>
      <c r="F47" s="9" t="s">
        <v>15</v>
      </c>
      <c r="G47" s="9">
        <v>3</v>
      </c>
      <c r="H47" s="1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5">
        <f t="shared" si="0"/>
        <v>22</v>
      </c>
      <c r="B48" s="36" t="s">
        <v>234</v>
      </c>
      <c r="C48" s="40" t="s">
        <v>36</v>
      </c>
      <c r="D48" s="9" t="s">
        <v>14</v>
      </c>
      <c r="E48" s="9">
        <v>2</v>
      </c>
      <c r="F48" s="9" t="s">
        <v>15</v>
      </c>
      <c r="G48" s="9">
        <v>2</v>
      </c>
      <c r="H48" s="1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5">
        <f t="shared" si="0"/>
        <v>23</v>
      </c>
      <c r="B49" s="36" t="s">
        <v>38</v>
      </c>
      <c r="C49" s="40" t="s">
        <v>39</v>
      </c>
      <c r="D49" s="9" t="s">
        <v>27</v>
      </c>
      <c r="E49" s="9">
        <v>3</v>
      </c>
      <c r="F49" s="9" t="s">
        <v>15</v>
      </c>
      <c r="G49" s="9">
        <v>3</v>
      </c>
      <c r="H49" s="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5">
        <f t="shared" si="0"/>
        <v>24</v>
      </c>
      <c r="B50" s="38" t="s">
        <v>41</v>
      </c>
      <c r="C50" s="41" t="s">
        <v>37</v>
      </c>
      <c r="D50" s="9" t="s">
        <v>42</v>
      </c>
      <c r="E50" s="9">
        <v>1</v>
      </c>
      <c r="F50" s="9" t="s">
        <v>15</v>
      </c>
      <c r="G50" s="9">
        <v>1</v>
      </c>
      <c r="H50" s="1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5">
        <f t="shared" si="0"/>
        <v>25</v>
      </c>
      <c r="B51" s="36" t="s">
        <v>43</v>
      </c>
      <c r="C51" s="40" t="s">
        <v>44</v>
      </c>
      <c r="D51" s="9" t="s">
        <v>27</v>
      </c>
      <c r="E51" s="9">
        <v>3</v>
      </c>
      <c r="F51" s="9" t="s">
        <v>15</v>
      </c>
      <c r="G51" s="9">
        <v>3</v>
      </c>
      <c r="H51" s="1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5">
        <f t="shared" si="0"/>
        <v>26</v>
      </c>
      <c r="B52" s="36" t="s">
        <v>45</v>
      </c>
      <c r="C52" s="40" t="s">
        <v>46</v>
      </c>
      <c r="D52" s="9" t="s">
        <v>27</v>
      </c>
      <c r="E52" s="9">
        <v>3</v>
      </c>
      <c r="F52" s="9" t="s">
        <v>15</v>
      </c>
      <c r="G52" s="9">
        <v>3</v>
      </c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5">
        <f t="shared" si="0"/>
        <v>27</v>
      </c>
      <c r="B53" s="36" t="s">
        <v>47</v>
      </c>
      <c r="C53" s="40" t="s">
        <v>46</v>
      </c>
      <c r="D53" s="9" t="s">
        <v>27</v>
      </c>
      <c r="E53" s="9">
        <v>3</v>
      </c>
      <c r="F53" s="9" t="s">
        <v>15</v>
      </c>
      <c r="G53" s="9">
        <v>3</v>
      </c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5">
        <f t="shared" si="0"/>
        <v>28</v>
      </c>
      <c r="B54" s="36" t="s">
        <v>48</v>
      </c>
      <c r="C54" s="40" t="s">
        <v>46</v>
      </c>
      <c r="D54" s="9" t="s">
        <v>27</v>
      </c>
      <c r="E54" s="9">
        <v>3</v>
      </c>
      <c r="F54" s="9" t="s">
        <v>15</v>
      </c>
      <c r="G54" s="9">
        <v>3</v>
      </c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5">
        <f t="shared" si="0"/>
        <v>29</v>
      </c>
      <c r="B55" s="36" t="s">
        <v>49</v>
      </c>
      <c r="C55" s="40" t="s">
        <v>46</v>
      </c>
      <c r="D55" s="9" t="s">
        <v>27</v>
      </c>
      <c r="E55" s="9">
        <v>3</v>
      </c>
      <c r="F55" s="9" t="s">
        <v>15</v>
      </c>
      <c r="G55" s="9">
        <v>3</v>
      </c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5">
        <f t="shared" si="0"/>
        <v>30</v>
      </c>
      <c r="B56" s="36" t="s">
        <v>50</v>
      </c>
      <c r="C56" s="40" t="s">
        <v>51</v>
      </c>
      <c r="D56" s="9" t="s">
        <v>27</v>
      </c>
      <c r="E56" s="9">
        <v>3</v>
      </c>
      <c r="F56" s="9" t="s">
        <v>15</v>
      </c>
      <c r="G56" s="9">
        <v>3</v>
      </c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5">
        <f t="shared" si="0"/>
        <v>31</v>
      </c>
      <c r="B57" s="36" t="s">
        <v>52</v>
      </c>
      <c r="C57" s="40" t="s">
        <v>53</v>
      </c>
      <c r="D57" s="9" t="s">
        <v>27</v>
      </c>
      <c r="E57" s="9">
        <v>3</v>
      </c>
      <c r="F57" s="9" t="s">
        <v>15</v>
      </c>
      <c r="G57" s="9">
        <v>3</v>
      </c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5">
        <f t="shared" si="0"/>
        <v>32</v>
      </c>
      <c r="B58" s="36" t="s">
        <v>360</v>
      </c>
      <c r="C58" s="40" t="s">
        <v>54</v>
      </c>
      <c r="D58" s="9" t="s">
        <v>27</v>
      </c>
      <c r="E58" s="9">
        <v>3</v>
      </c>
      <c r="F58" s="9" t="s">
        <v>15</v>
      </c>
      <c r="G58" s="9">
        <v>3</v>
      </c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5">
        <f t="shared" si="0"/>
        <v>33</v>
      </c>
      <c r="B59" s="39" t="s">
        <v>55</v>
      </c>
      <c r="C59" s="41" t="s">
        <v>56</v>
      </c>
      <c r="D59" s="9" t="s">
        <v>14</v>
      </c>
      <c r="E59" s="9">
        <v>2</v>
      </c>
      <c r="F59" s="9" t="s">
        <v>15</v>
      </c>
      <c r="G59" s="9">
        <v>2</v>
      </c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5">
        <f t="shared" si="0"/>
        <v>34</v>
      </c>
      <c r="B60" s="39" t="s">
        <v>57</v>
      </c>
      <c r="C60" s="40" t="s">
        <v>58</v>
      </c>
      <c r="D60" s="9" t="s">
        <v>42</v>
      </c>
      <c r="E60" s="9">
        <v>2</v>
      </c>
      <c r="F60" s="9" t="s">
        <v>15</v>
      </c>
      <c r="G60" s="9">
        <v>2</v>
      </c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5">
        <f t="shared" si="0"/>
        <v>35</v>
      </c>
      <c r="B61" s="39" t="s">
        <v>59</v>
      </c>
      <c r="C61" s="40" t="s">
        <v>60</v>
      </c>
      <c r="D61" s="9" t="s">
        <v>42</v>
      </c>
      <c r="E61" s="9">
        <v>1</v>
      </c>
      <c r="F61" s="9" t="s">
        <v>15</v>
      </c>
      <c r="G61" s="9">
        <v>1</v>
      </c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5">
        <f t="shared" si="0"/>
        <v>36</v>
      </c>
      <c r="B62" s="39" t="s">
        <v>112</v>
      </c>
      <c r="C62" s="40" t="s">
        <v>61</v>
      </c>
      <c r="D62" s="9" t="s">
        <v>42</v>
      </c>
      <c r="E62" s="9">
        <v>4</v>
      </c>
      <c r="F62" s="9" t="s">
        <v>15</v>
      </c>
      <c r="G62" s="9">
        <v>4</v>
      </c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5">
        <f t="shared" si="0"/>
        <v>37</v>
      </c>
      <c r="B63" s="39" t="s">
        <v>66</v>
      </c>
      <c r="C63" s="40" t="s">
        <v>62</v>
      </c>
      <c r="D63" s="9" t="s">
        <v>42</v>
      </c>
      <c r="E63" s="9">
        <v>10</v>
      </c>
      <c r="F63" s="9" t="s">
        <v>15</v>
      </c>
      <c r="G63" s="9">
        <v>10</v>
      </c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5">
        <f t="shared" si="0"/>
        <v>38</v>
      </c>
      <c r="B64" s="39" t="s">
        <v>63</v>
      </c>
      <c r="C64" s="40" t="s">
        <v>64</v>
      </c>
      <c r="D64" s="9" t="s">
        <v>65</v>
      </c>
      <c r="E64" s="9">
        <v>3</v>
      </c>
      <c r="F64" s="9" t="s">
        <v>15</v>
      </c>
      <c r="G64" s="9">
        <v>3</v>
      </c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5">
        <f t="shared" si="0"/>
        <v>39</v>
      </c>
      <c r="B65" s="39" t="s">
        <v>66</v>
      </c>
      <c r="C65" s="40" t="s">
        <v>62</v>
      </c>
      <c r="D65" s="9" t="s">
        <v>65</v>
      </c>
      <c r="E65" s="9">
        <v>10</v>
      </c>
      <c r="F65" s="9" t="s">
        <v>15</v>
      </c>
      <c r="G65" s="9">
        <v>10</v>
      </c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5">
        <f t="shared" si="0"/>
        <v>40</v>
      </c>
      <c r="B66" s="38" t="s">
        <v>67</v>
      </c>
      <c r="C66" s="40" t="s">
        <v>68</v>
      </c>
      <c r="D66" s="9" t="s">
        <v>69</v>
      </c>
      <c r="E66" s="9">
        <v>1</v>
      </c>
      <c r="F66" s="9" t="s">
        <v>15</v>
      </c>
      <c r="G66" s="9">
        <v>1</v>
      </c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5">
        <f t="shared" si="0"/>
        <v>41</v>
      </c>
      <c r="B67" s="38" t="s">
        <v>70</v>
      </c>
      <c r="C67" s="40" t="s">
        <v>278</v>
      </c>
      <c r="D67" s="9" t="s">
        <v>14</v>
      </c>
      <c r="E67" s="9">
        <v>1</v>
      </c>
      <c r="F67" s="9" t="s">
        <v>15</v>
      </c>
      <c r="G67" s="9">
        <v>1</v>
      </c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5">
        <f t="shared" si="0"/>
        <v>42</v>
      </c>
      <c r="B68" s="39" t="s">
        <v>363</v>
      </c>
      <c r="C68" s="41" t="s">
        <v>71</v>
      </c>
      <c r="D68" s="9" t="s">
        <v>72</v>
      </c>
      <c r="E68" s="9">
        <v>1</v>
      </c>
      <c r="F68" s="9" t="s">
        <v>15</v>
      </c>
      <c r="G68" s="9">
        <v>1</v>
      </c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5">
        <f t="shared" si="0"/>
        <v>43</v>
      </c>
      <c r="B69" s="38" t="s">
        <v>79</v>
      </c>
      <c r="C69" s="42" t="s">
        <v>279</v>
      </c>
      <c r="D69" s="9" t="s">
        <v>74</v>
      </c>
      <c r="E69" s="9">
        <v>2</v>
      </c>
      <c r="F69" s="9" t="s">
        <v>15</v>
      </c>
      <c r="G69" s="9">
        <v>2</v>
      </c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5">
        <f t="shared" si="0"/>
        <v>44</v>
      </c>
      <c r="B70" s="38" t="s">
        <v>81</v>
      </c>
      <c r="C70" s="42" t="s">
        <v>280</v>
      </c>
      <c r="D70" s="9" t="s">
        <v>74</v>
      </c>
      <c r="E70" s="9">
        <v>2</v>
      </c>
      <c r="F70" s="9" t="s">
        <v>15</v>
      </c>
      <c r="G70" s="9">
        <v>2</v>
      </c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5">
        <f t="shared" si="0"/>
        <v>45</v>
      </c>
      <c r="B71" s="38" t="s">
        <v>82</v>
      </c>
      <c r="C71" s="42" t="s">
        <v>281</v>
      </c>
      <c r="D71" s="9" t="s">
        <v>74</v>
      </c>
      <c r="E71" s="9">
        <v>8</v>
      </c>
      <c r="F71" s="9" t="s">
        <v>15</v>
      </c>
      <c r="G71" s="9">
        <v>8</v>
      </c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5">
        <f t="shared" si="0"/>
        <v>46</v>
      </c>
      <c r="B72" s="38" t="s">
        <v>83</v>
      </c>
      <c r="C72" s="42" t="s">
        <v>282</v>
      </c>
      <c r="D72" s="9" t="s">
        <v>74</v>
      </c>
      <c r="E72" s="9">
        <v>1</v>
      </c>
      <c r="F72" s="9" t="s">
        <v>15</v>
      </c>
      <c r="G72" s="9">
        <v>1</v>
      </c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25" customHeight="1">
      <c r="A73" s="5">
        <f t="shared" si="0"/>
        <v>47</v>
      </c>
      <c r="B73" s="38" t="s">
        <v>362</v>
      </c>
      <c r="C73" s="42" t="s">
        <v>283</v>
      </c>
      <c r="D73" s="9" t="s">
        <v>74</v>
      </c>
      <c r="E73" s="9">
        <v>3</v>
      </c>
      <c r="F73" s="9" t="s">
        <v>15</v>
      </c>
      <c r="G73" s="9">
        <v>3</v>
      </c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5">
        <f t="shared" si="0"/>
        <v>48</v>
      </c>
      <c r="B74" s="36" t="s">
        <v>87</v>
      </c>
      <c r="C74" s="42" t="s">
        <v>284</v>
      </c>
      <c r="D74" s="9" t="s">
        <v>88</v>
      </c>
      <c r="E74" s="9">
        <v>1</v>
      </c>
      <c r="F74" s="9" t="s">
        <v>15</v>
      </c>
      <c r="G74" s="9">
        <v>1</v>
      </c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5">
        <f t="shared" si="0"/>
        <v>49</v>
      </c>
      <c r="B75" s="38" t="s">
        <v>361</v>
      </c>
      <c r="C75" s="42" t="s">
        <v>285</v>
      </c>
      <c r="D75" s="9" t="s">
        <v>74</v>
      </c>
      <c r="E75" s="9">
        <v>2</v>
      </c>
      <c r="F75" s="9" t="s">
        <v>15</v>
      </c>
      <c r="G75" s="9">
        <v>2</v>
      </c>
      <c r="H75" s="1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>
      <c r="A76" s="80" t="s">
        <v>89</v>
      </c>
      <c r="B76" s="79"/>
      <c r="C76" s="79"/>
      <c r="D76" s="79"/>
      <c r="E76" s="79"/>
      <c r="F76" s="79"/>
      <c r="G76" s="79"/>
      <c r="H76" s="7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>
      <c r="A77" s="82" t="s">
        <v>1</v>
      </c>
      <c r="B77" s="79"/>
      <c r="C77" s="79"/>
      <c r="D77" s="79"/>
      <c r="E77" s="79"/>
      <c r="F77" s="79"/>
      <c r="G77" s="79"/>
      <c r="H77" s="79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>
      <c r="A78" s="83" t="s">
        <v>236</v>
      </c>
      <c r="B78" s="78"/>
      <c r="C78" s="78"/>
      <c r="D78" s="78"/>
      <c r="E78" s="78"/>
      <c r="F78" s="78"/>
      <c r="G78" s="78"/>
      <c r="H78" s="79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>
      <c r="A79" s="83" t="s">
        <v>254</v>
      </c>
      <c r="B79" s="78"/>
      <c r="C79" s="78"/>
      <c r="D79" s="78"/>
      <c r="E79" s="78"/>
      <c r="F79" s="78"/>
      <c r="G79" s="78"/>
      <c r="H79" s="79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>
      <c r="A80" s="83" t="s">
        <v>90</v>
      </c>
      <c r="B80" s="78"/>
      <c r="C80" s="78"/>
      <c r="D80" s="78"/>
      <c r="E80" s="78"/>
      <c r="F80" s="78"/>
      <c r="G80" s="78"/>
      <c r="H80" s="79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>
      <c r="A81" s="83" t="s">
        <v>91</v>
      </c>
      <c r="B81" s="78"/>
      <c r="C81" s="78"/>
      <c r="D81" s="78"/>
      <c r="E81" s="78"/>
      <c r="F81" s="78"/>
      <c r="G81" s="78"/>
      <c r="H81" s="79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83" t="s">
        <v>92</v>
      </c>
      <c r="B82" s="78"/>
      <c r="C82" s="78"/>
      <c r="D82" s="78"/>
      <c r="E82" s="78"/>
      <c r="F82" s="78"/>
      <c r="G82" s="78"/>
      <c r="H82" s="79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76.5" customHeight="1">
      <c r="A83" s="83" t="s">
        <v>93</v>
      </c>
      <c r="B83" s="78"/>
      <c r="C83" s="78"/>
      <c r="D83" s="78"/>
      <c r="E83" s="78"/>
      <c r="F83" s="78"/>
      <c r="G83" s="78"/>
      <c r="H83" s="7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83" t="s">
        <v>94</v>
      </c>
      <c r="B84" s="78"/>
      <c r="C84" s="78"/>
      <c r="D84" s="78"/>
      <c r="E84" s="78"/>
      <c r="F84" s="78"/>
      <c r="G84" s="78"/>
      <c r="H84" s="7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83" t="s">
        <v>95</v>
      </c>
      <c r="B85" s="79"/>
      <c r="C85" s="79"/>
      <c r="D85" s="79"/>
      <c r="E85" s="79"/>
      <c r="F85" s="79"/>
      <c r="G85" s="79"/>
      <c r="H85" s="7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6" t="s">
        <v>5</v>
      </c>
      <c r="B86" s="6" t="s">
        <v>6</v>
      </c>
      <c r="C86" s="6" t="s">
        <v>7</v>
      </c>
      <c r="D86" s="7" t="s">
        <v>8</v>
      </c>
      <c r="E86" s="7" t="s">
        <v>9</v>
      </c>
      <c r="F86" s="7" t="s">
        <v>96</v>
      </c>
      <c r="G86" s="7" t="s">
        <v>11</v>
      </c>
      <c r="H86" s="6" t="s">
        <v>12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6">
        <v>1</v>
      </c>
      <c r="B87" s="38" t="s">
        <v>364</v>
      </c>
      <c r="C87" s="38" t="s">
        <v>61</v>
      </c>
      <c r="D87" s="7" t="s">
        <v>42</v>
      </c>
      <c r="E87" s="7">
        <v>2</v>
      </c>
      <c r="F87" s="7" t="s">
        <v>15</v>
      </c>
      <c r="G87" s="7">
        <v>2</v>
      </c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4" customFormat="1" ht="15.75" customHeight="1">
      <c r="A88" s="6">
        <v>2</v>
      </c>
      <c r="B88" s="38" t="s">
        <v>66</v>
      </c>
      <c r="C88" s="38" t="s">
        <v>62</v>
      </c>
      <c r="D88" s="7" t="s">
        <v>42</v>
      </c>
      <c r="E88" s="7">
        <v>6</v>
      </c>
      <c r="F88" s="7" t="s">
        <v>15</v>
      </c>
      <c r="G88" s="7">
        <v>6</v>
      </c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6">
        <v>3</v>
      </c>
      <c r="B89" s="38" t="s">
        <v>63</v>
      </c>
      <c r="C89" s="38" t="s">
        <v>64</v>
      </c>
      <c r="D89" s="7" t="s">
        <v>42</v>
      </c>
      <c r="E89" s="7">
        <v>2</v>
      </c>
      <c r="F89" s="7" t="s">
        <v>15</v>
      </c>
      <c r="G89" s="7">
        <v>2</v>
      </c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25" customHeight="1">
      <c r="A90" s="6">
        <v>4</v>
      </c>
      <c r="B90" s="38" t="s">
        <v>365</v>
      </c>
      <c r="C90" s="38" t="s">
        <v>278</v>
      </c>
      <c r="D90" s="7" t="s">
        <v>14</v>
      </c>
      <c r="E90" s="7">
        <v>1</v>
      </c>
      <c r="F90" s="7" t="s">
        <v>15</v>
      </c>
      <c r="G90" s="7">
        <v>1</v>
      </c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6">
        <v>5</v>
      </c>
      <c r="B91" s="38" t="s">
        <v>366</v>
      </c>
      <c r="C91" s="38" t="s">
        <v>116</v>
      </c>
      <c r="D91" s="7" t="s">
        <v>42</v>
      </c>
      <c r="E91" s="7">
        <v>1</v>
      </c>
      <c r="F91" s="7" t="s">
        <v>15</v>
      </c>
      <c r="G91" s="7">
        <v>1</v>
      </c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>
      <c r="A92" s="6">
        <v>6</v>
      </c>
      <c r="B92" s="38" t="s">
        <v>367</v>
      </c>
      <c r="C92" s="36" t="s">
        <v>286</v>
      </c>
      <c r="D92" s="7" t="s">
        <v>14</v>
      </c>
      <c r="E92" s="7">
        <v>2</v>
      </c>
      <c r="F92" s="7" t="s">
        <v>15</v>
      </c>
      <c r="G92" s="7">
        <v>2</v>
      </c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>
      <c r="A93" s="80" t="s">
        <v>97</v>
      </c>
      <c r="B93" s="79"/>
      <c r="C93" s="79"/>
      <c r="D93" s="79"/>
      <c r="E93" s="79"/>
      <c r="F93" s="79"/>
      <c r="G93" s="79"/>
      <c r="H93" s="7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>
      <c r="A94" s="82" t="s">
        <v>1</v>
      </c>
      <c r="B94" s="79"/>
      <c r="C94" s="79"/>
      <c r="D94" s="79"/>
      <c r="E94" s="79"/>
      <c r="F94" s="79"/>
      <c r="G94" s="79"/>
      <c r="H94" s="7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>
      <c r="A95" s="77" t="s">
        <v>237</v>
      </c>
      <c r="B95" s="78"/>
      <c r="C95" s="78"/>
      <c r="D95" s="78"/>
      <c r="E95" s="78"/>
      <c r="F95" s="78"/>
      <c r="G95" s="78"/>
      <c r="H95" s="7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>
      <c r="A96" s="77" t="s">
        <v>98</v>
      </c>
      <c r="B96" s="78"/>
      <c r="C96" s="78"/>
      <c r="D96" s="78"/>
      <c r="E96" s="78"/>
      <c r="F96" s="78"/>
      <c r="G96" s="78"/>
      <c r="H96" s="7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>
      <c r="A97" s="77" t="s">
        <v>2</v>
      </c>
      <c r="B97" s="78"/>
      <c r="C97" s="78"/>
      <c r="D97" s="78"/>
      <c r="E97" s="78"/>
      <c r="F97" s="78"/>
      <c r="G97" s="78"/>
      <c r="H97" s="7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>
      <c r="A98" s="77" t="s">
        <v>99</v>
      </c>
      <c r="B98" s="78"/>
      <c r="C98" s="78"/>
      <c r="D98" s="78"/>
      <c r="E98" s="78"/>
      <c r="F98" s="78"/>
      <c r="G98" s="78"/>
      <c r="H98" s="7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77" t="s">
        <v>100</v>
      </c>
      <c r="B99" s="78"/>
      <c r="C99" s="78"/>
      <c r="D99" s="78"/>
      <c r="E99" s="78"/>
      <c r="F99" s="78"/>
      <c r="G99" s="78"/>
      <c r="H99" s="7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77" t="s">
        <v>101</v>
      </c>
      <c r="B100" s="78"/>
      <c r="C100" s="78"/>
      <c r="D100" s="78"/>
      <c r="E100" s="78"/>
      <c r="F100" s="78"/>
      <c r="G100" s="78"/>
      <c r="H100" s="7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77" t="s">
        <v>102</v>
      </c>
      <c r="B101" s="78"/>
      <c r="C101" s="78"/>
      <c r="D101" s="78"/>
      <c r="E101" s="78"/>
      <c r="F101" s="78"/>
      <c r="G101" s="78"/>
      <c r="H101" s="7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77" t="s">
        <v>103</v>
      </c>
      <c r="B102" s="79"/>
      <c r="C102" s="79"/>
      <c r="D102" s="79"/>
      <c r="E102" s="79"/>
      <c r="F102" s="79"/>
      <c r="G102" s="79"/>
      <c r="H102" s="7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5" t="s">
        <v>5</v>
      </c>
      <c r="B103" s="6" t="s">
        <v>6</v>
      </c>
      <c r="C103" s="6" t="s">
        <v>7</v>
      </c>
      <c r="D103" s="7" t="s">
        <v>8</v>
      </c>
      <c r="E103" s="7" t="s">
        <v>9</v>
      </c>
      <c r="F103" s="7" t="s">
        <v>96</v>
      </c>
      <c r="G103" s="7" t="s">
        <v>11</v>
      </c>
      <c r="H103" s="6" t="s">
        <v>12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8">
        <v>1</v>
      </c>
      <c r="B104" s="36" t="s">
        <v>104</v>
      </c>
      <c r="C104" s="11" t="s">
        <v>105</v>
      </c>
      <c r="D104" s="9" t="s">
        <v>69</v>
      </c>
      <c r="E104" s="9">
        <v>1</v>
      </c>
      <c r="F104" s="9" t="s">
        <v>15</v>
      </c>
      <c r="G104" s="9">
        <v>1</v>
      </c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8">
        <v>2</v>
      </c>
      <c r="B105" s="36" t="s">
        <v>368</v>
      </c>
      <c r="C105" s="11" t="s">
        <v>106</v>
      </c>
      <c r="D105" s="9" t="s">
        <v>69</v>
      </c>
      <c r="E105" s="9">
        <v>1</v>
      </c>
      <c r="F105" s="9" t="s">
        <v>15</v>
      </c>
      <c r="G105" s="9">
        <v>1</v>
      </c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8">
        <v>3</v>
      </c>
      <c r="B106" s="36" t="s">
        <v>369</v>
      </c>
      <c r="C106" s="11" t="s">
        <v>107</v>
      </c>
      <c r="D106" s="9" t="s">
        <v>42</v>
      </c>
      <c r="E106" s="9">
        <v>1</v>
      </c>
      <c r="F106" s="9" t="s">
        <v>15</v>
      </c>
      <c r="G106" s="9">
        <v>1</v>
      </c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8">
        <v>4</v>
      </c>
      <c r="B107" s="36" t="s">
        <v>70</v>
      </c>
      <c r="C107" s="12" t="s">
        <v>278</v>
      </c>
      <c r="D107" s="9" t="s">
        <v>108</v>
      </c>
      <c r="E107" s="9">
        <v>2</v>
      </c>
      <c r="F107" s="9" t="s">
        <v>15</v>
      </c>
      <c r="G107" s="9">
        <v>2</v>
      </c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8">
        <v>5</v>
      </c>
      <c r="B108" s="36" t="s">
        <v>109</v>
      </c>
      <c r="C108" s="12" t="s">
        <v>110</v>
      </c>
      <c r="D108" s="9" t="s">
        <v>111</v>
      </c>
      <c r="E108" s="9">
        <v>1</v>
      </c>
      <c r="F108" s="9" t="s">
        <v>15</v>
      </c>
      <c r="G108" s="9">
        <v>1</v>
      </c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8">
        <v>6</v>
      </c>
      <c r="B109" s="36" t="s">
        <v>112</v>
      </c>
      <c r="C109" s="11" t="s">
        <v>61</v>
      </c>
      <c r="D109" s="9" t="s">
        <v>42</v>
      </c>
      <c r="E109" s="9">
        <v>2</v>
      </c>
      <c r="F109" s="9" t="s">
        <v>15</v>
      </c>
      <c r="G109" s="9">
        <v>2</v>
      </c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8">
        <v>7</v>
      </c>
      <c r="B110" s="36" t="s">
        <v>113</v>
      </c>
      <c r="C110" s="11" t="s">
        <v>114</v>
      </c>
      <c r="D110" s="9" t="s">
        <v>42</v>
      </c>
      <c r="E110" s="9">
        <v>1</v>
      </c>
      <c r="F110" s="9" t="s">
        <v>15</v>
      </c>
      <c r="G110" s="9">
        <v>1</v>
      </c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8">
        <v>8</v>
      </c>
      <c r="B111" s="36" t="s">
        <v>66</v>
      </c>
      <c r="C111" s="11" t="s">
        <v>62</v>
      </c>
      <c r="D111" s="9" t="s">
        <v>42</v>
      </c>
      <c r="E111" s="9">
        <v>10</v>
      </c>
      <c r="F111" s="9" t="s">
        <v>15</v>
      </c>
      <c r="G111" s="9">
        <v>10</v>
      </c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7" customHeight="1">
      <c r="A112" s="8">
        <v>9</v>
      </c>
      <c r="B112" s="36" t="s">
        <v>115</v>
      </c>
      <c r="C112" s="11" t="s">
        <v>116</v>
      </c>
      <c r="D112" s="9" t="s">
        <v>42</v>
      </c>
      <c r="E112" s="9">
        <v>1</v>
      </c>
      <c r="F112" s="9" t="s">
        <v>15</v>
      </c>
      <c r="G112" s="9">
        <v>1</v>
      </c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2.5" customHeight="1">
      <c r="A113" s="8">
        <v>10</v>
      </c>
      <c r="B113" s="36" t="s">
        <v>59</v>
      </c>
      <c r="C113" s="11" t="s">
        <v>60</v>
      </c>
      <c r="D113" s="9" t="s">
        <v>42</v>
      </c>
      <c r="E113" s="9">
        <v>1</v>
      </c>
      <c r="F113" s="9" t="s">
        <v>15</v>
      </c>
      <c r="G113" s="9">
        <v>1</v>
      </c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4.25" customHeight="1">
      <c r="A114" s="8">
        <v>11</v>
      </c>
      <c r="B114" s="36" t="s">
        <v>63</v>
      </c>
      <c r="C114" s="71" t="s">
        <v>64</v>
      </c>
      <c r="D114" s="9" t="s">
        <v>42</v>
      </c>
      <c r="E114" s="9">
        <v>3</v>
      </c>
      <c r="F114" s="9" t="s">
        <v>15</v>
      </c>
      <c r="G114" s="9">
        <v>3</v>
      </c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8">
        <v>12</v>
      </c>
      <c r="B115" s="36" t="s">
        <v>363</v>
      </c>
      <c r="C115" s="70" t="s">
        <v>71</v>
      </c>
      <c r="D115" s="9" t="s">
        <v>72</v>
      </c>
      <c r="E115" s="9">
        <v>1</v>
      </c>
      <c r="F115" s="9" t="s">
        <v>15</v>
      </c>
      <c r="G115" s="9">
        <v>1</v>
      </c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80" t="s">
        <v>117</v>
      </c>
      <c r="B116" s="79"/>
      <c r="C116" s="79"/>
      <c r="D116" s="79"/>
      <c r="E116" s="79"/>
      <c r="F116" s="79"/>
      <c r="G116" s="79"/>
      <c r="H116" s="7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5" t="s">
        <v>5</v>
      </c>
      <c r="B117" s="6" t="s">
        <v>6</v>
      </c>
      <c r="C117" s="6" t="s">
        <v>7</v>
      </c>
      <c r="D117" s="7" t="s">
        <v>8</v>
      </c>
      <c r="E117" s="7" t="s">
        <v>9</v>
      </c>
      <c r="F117" s="7" t="s">
        <v>96</v>
      </c>
      <c r="G117" s="7" t="s">
        <v>11</v>
      </c>
      <c r="H117" s="6" t="s">
        <v>12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8">
        <v>1</v>
      </c>
      <c r="B118" s="10" t="s">
        <v>118</v>
      </c>
      <c r="C118" s="12" t="s">
        <v>287</v>
      </c>
      <c r="D118" s="9" t="s">
        <v>119</v>
      </c>
      <c r="E118" s="9">
        <v>1</v>
      </c>
      <c r="F118" s="9" t="s">
        <v>15</v>
      </c>
      <c r="G118" s="9">
        <v>2</v>
      </c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8">
        <v>2</v>
      </c>
      <c r="B119" s="10" t="s">
        <v>120</v>
      </c>
      <c r="C119" s="12" t="s">
        <v>121</v>
      </c>
      <c r="D119" s="9" t="s">
        <v>119</v>
      </c>
      <c r="E119" s="9">
        <v>1</v>
      </c>
      <c r="F119" s="9" t="s">
        <v>15</v>
      </c>
      <c r="G119" s="9">
        <f>E119</f>
        <v>1</v>
      </c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8">
        <v>3</v>
      </c>
      <c r="B120" s="10" t="s">
        <v>288</v>
      </c>
      <c r="C120" s="12" t="s">
        <v>289</v>
      </c>
      <c r="D120" s="9" t="s">
        <v>119</v>
      </c>
      <c r="E120" s="9">
        <v>1</v>
      </c>
      <c r="F120" s="9" t="s">
        <v>15</v>
      </c>
      <c r="G120" s="9">
        <v>3</v>
      </c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81" t="s">
        <v>123</v>
      </c>
      <c r="B121" s="79"/>
      <c r="C121" s="79"/>
      <c r="D121" s="79"/>
      <c r="E121" s="79"/>
      <c r="F121" s="79"/>
      <c r="G121" s="79"/>
      <c r="H121" s="7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82" t="s">
        <v>1</v>
      </c>
      <c r="B122" s="79"/>
      <c r="C122" s="79"/>
      <c r="D122" s="79"/>
      <c r="E122" s="79"/>
      <c r="F122" s="79"/>
      <c r="G122" s="79"/>
      <c r="H122" s="7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77" t="s">
        <v>238</v>
      </c>
      <c r="B123" s="78"/>
      <c r="C123" s="78"/>
      <c r="D123" s="78"/>
      <c r="E123" s="78"/>
      <c r="F123" s="78"/>
      <c r="G123" s="78"/>
      <c r="H123" s="7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>
      <c r="A124" s="77" t="s">
        <v>252</v>
      </c>
      <c r="B124" s="78"/>
      <c r="C124" s="78"/>
      <c r="D124" s="78"/>
      <c r="E124" s="78"/>
      <c r="F124" s="78"/>
      <c r="G124" s="78"/>
      <c r="H124" s="7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77" t="s">
        <v>2</v>
      </c>
      <c r="B125" s="78"/>
      <c r="C125" s="78"/>
      <c r="D125" s="78"/>
      <c r="E125" s="78"/>
      <c r="F125" s="78"/>
      <c r="G125" s="78"/>
      <c r="H125" s="7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77" t="s">
        <v>124</v>
      </c>
      <c r="B126" s="78"/>
      <c r="C126" s="78"/>
      <c r="D126" s="78"/>
      <c r="E126" s="78"/>
      <c r="F126" s="78"/>
      <c r="G126" s="78"/>
      <c r="H126" s="7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77" t="s">
        <v>125</v>
      </c>
      <c r="B127" s="78"/>
      <c r="C127" s="78"/>
      <c r="D127" s="78"/>
      <c r="E127" s="78"/>
      <c r="F127" s="78"/>
      <c r="G127" s="78"/>
      <c r="H127" s="79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77" t="s">
        <v>126</v>
      </c>
      <c r="B128" s="78"/>
      <c r="C128" s="78"/>
      <c r="D128" s="78"/>
      <c r="E128" s="78"/>
      <c r="F128" s="78"/>
      <c r="G128" s="78"/>
      <c r="H128" s="7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77" t="s">
        <v>127</v>
      </c>
      <c r="B129" s="78"/>
      <c r="C129" s="78"/>
      <c r="D129" s="78"/>
      <c r="E129" s="78"/>
      <c r="F129" s="78"/>
      <c r="G129" s="78"/>
      <c r="H129" s="79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77" t="s">
        <v>128</v>
      </c>
      <c r="B130" s="79"/>
      <c r="C130" s="79"/>
      <c r="D130" s="79"/>
      <c r="E130" s="79"/>
      <c r="F130" s="79"/>
      <c r="G130" s="79"/>
      <c r="H130" s="7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5" t="s">
        <v>5</v>
      </c>
      <c r="B131" s="6" t="s">
        <v>6</v>
      </c>
      <c r="C131" s="6" t="s">
        <v>7</v>
      </c>
      <c r="D131" s="7" t="s">
        <v>8</v>
      </c>
      <c r="E131" s="7" t="s">
        <v>9</v>
      </c>
      <c r="F131" s="7" t="s">
        <v>96</v>
      </c>
      <c r="G131" s="7" t="s">
        <v>11</v>
      </c>
      <c r="H131" s="6" t="s">
        <v>12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8">
        <v>1</v>
      </c>
      <c r="B132" s="36" t="s">
        <v>306</v>
      </c>
      <c r="C132" s="36" t="s">
        <v>305</v>
      </c>
      <c r="D132" s="9" t="s">
        <v>65</v>
      </c>
      <c r="E132" s="9">
        <v>1</v>
      </c>
      <c r="F132" s="9" t="s">
        <v>15</v>
      </c>
      <c r="G132" s="9">
        <v>1</v>
      </c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8">
        <v>2</v>
      </c>
      <c r="B133" s="36" t="s">
        <v>303</v>
      </c>
      <c r="C133" s="36" t="s">
        <v>304</v>
      </c>
      <c r="D133" s="9" t="s">
        <v>65</v>
      </c>
      <c r="E133" s="9">
        <v>1</v>
      </c>
      <c r="F133" s="9" t="s">
        <v>15</v>
      </c>
      <c r="G133" s="9">
        <v>1</v>
      </c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8"/>
      <c r="B134" s="36"/>
      <c r="C134" s="36"/>
      <c r="D134" s="9"/>
      <c r="E134" s="9"/>
      <c r="F134" s="9"/>
      <c r="G134" s="9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8"/>
      <c r="B135" s="36"/>
      <c r="C135" s="36"/>
      <c r="D135" s="9"/>
      <c r="E135" s="9"/>
      <c r="F135" s="9"/>
      <c r="G135" s="9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2"/>
      <c r="E136" s="2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2"/>
      <c r="E137" s="2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2"/>
      <c r="E138" s="2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2"/>
      <c r="E139" s="2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2"/>
      <c r="E140" s="2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2"/>
      <c r="E141" s="2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2"/>
      <c r="E142" s="2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2"/>
      <c r="E143" s="2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2"/>
      <c r="E144" s="2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2"/>
      <c r="E145" s="2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2"/>
      <c r="E146" s="2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2"/>
      <c r="E147" s="2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2"/>
      <c r="E148" s="2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2"/>
      <c r="E149" s="2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2"/>
      <c r="E150" s="2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2"/>
      <c r="E151" s="2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2"/>
      <c r="E152" s="2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2"/>
      <c r="E153" s="2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2"/>
      <c r="E154" s="2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2"/>
      <c r="E155" s="2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2"/>
      <c r="E156" s="2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2"/>
      <c r="E157" s="2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2"/>
      <c r="E158" s="2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2"/>
      <c r="E159" s="2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2"/>
      <c r="E160" s="2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2"/>
      <c r="E161" s="2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2"/>
      <c r="E162" s="2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2"/>
      <c r="E163" s="2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2"/>
      <c r="E164" s="2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2"/>
      <c r="E165" s="2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2"/>
      <c r="E166" s="2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2"/>
      <c r="E167" s="2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2"/>
      <c r="E168" s="2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2"/>
      <c r="E169" s="2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2"/>
      <c r="E170" s="2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2"/>
      <c r="E171" s="2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2"/>
      <c r="E172" s="2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2"/>
      <c r="E173" s="2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2"/>
      <c r="E174" s="2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2"/>
      <c r="E175" s="2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2"/>
      <c r="E176" s="2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2"/>
      <c r="E177" s="2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2"/>
      <c r="E178" s="2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2"/>
      <c r="E179" s="2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2"/>
      <c r="E180" s="2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2"/>
      <c r="E181" s="2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2"/>
      <c r="E182" s="2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2"/>
      <c r="E183" s="2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2"/>
      <c r="E184" s="2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2"/>
      <c r="E185" s="2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2"/>
      <c r="E186" s="2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2"/>
      <c r="E187" s="2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2"/>
      <c r="E188" s="2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2"/>
      <c r="E189" s="2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2"/>
      <c r="E190" s="2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2"/>
      <c r="E191" s="2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2"/>
      <c r="E192" s="2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2"/>
      <c r="E193" s="2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2"/>
      <c r="E194" s="2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2"/>
      <c r="E195" s="2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2"/>
      <c r="E196" s="2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2"/>
      <c r="E197" s="2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2"/>
      <c r="E198" s="2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2"/>
      <c r="E199" s="2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2"/>
      <c r="E200" s="2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2"/>
      <c r="E201" s="2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2"/>
      <c r="E202" s="2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2"/>
      <c r="E203" s="2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2"/>
      <c r="E204" s="2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2"/>
      <c r="E205" s="2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2"/>
      <c r="E206" s="2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2"/>
      <c r="E207" s="2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2"/>
      <c r="E208" s="2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2"/>
      <c r="E209" s="2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2"/>
      <c r="E210" s="2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2"/>
      <c r="E211" s="2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2"/>
      <c r="E212" s="2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2"/>
      <c r="E213" s="2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2"/>
      <c r="E214" s="2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2"/>
      <c r="E215" s="2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2"/>
      <c r="E216" s="2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2"/>
      <c r="E217" s="2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2"/>
      <c r="E218" s="2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2"/>
      <c r="E219" s="2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2"/>
      <c r="E220" s="2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2"/>
      <c r="E221" s="2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2"/>
      <c r="E222" s="2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2"/>
      <c r="E223" s="2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2"/>
      <c r="E224" s="2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2"/>
      <c r="E225" s="2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2"/>
      <c r="E226" s="2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2"/>
      <c r="E227" s="2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2"/>
      <c r="E228" s="2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2"/>
      <c r="E229" s="2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2"/>
      <c r="E230" s="2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2"/>
      <c r="E231" s="2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2"/>
      <c r="E232" s="2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2"/>
      <c r="E233" s="2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2"/>
      <c r="E234" s="2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2"/>
      <c r="E235" s="2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2"/>
      <c r="E236" s="2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2"/>
      <c r="E237" s="2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2"/>
      <c r="E238" s="2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2"/>
      <c r="E239" s="2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2"/>
      <c r="E240" s="2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2"/>
      <c r="E241" s="2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2"/>
      <c r="E242" s="2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2"/>
      <c r="E243" s="2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2"/>
      <c r="E244" s="2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2"/>
      <c r="E245" s="2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2"/>
      <c r="E246" s="2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2"/>
      <c r="E247" s="2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2"/>
      <c r="E248" s="2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2"/>
      <c r="E249" s="2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2"/>
      <c r="E250" s="2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2"/>
      <c r="E251" s="2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2"/>
      <c r="E252" s="2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2"/>
      <c r="E253" s="2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2"/>
      <c r="E254" s="2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2"/>
      <c r="E255" s="2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2"/>
      <c r="E256" s="2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2"/>
      <c r="E257" s="2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2"/>
      <c r="E258" s="2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2"/>
      <c r="E259" s="2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2"/>
      <c r="E260" s="2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2"/>
      <c r="E261" s="2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2"/>
      <c r="E262" s="2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2"/>
      <c r="E263" s="2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2"/>
      <c r="E264" s="2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2"/>
      <c r="E265" s="2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2"/>
      <c r="E266" s="2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2"/>
      <c r="E267" s="2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2"/>
      <c r="E268" s="2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2"/>
      <c r="E269" s="2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2"/>
      <c r="E270" s="2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2"/>
      <c r="E271" s="2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2"/>
      <c r="E272" s="2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2"/>
      <c r="E273" s="2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2"/>
      <c r="E274" s="2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2"/>
      <c r="E275" s="2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2"/>
      <c r="E276" s="2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2"/>
      <c r="E277" s="2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2"/>
      <c r="E278" s="2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2"/>
      <c r="E279" s="2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2"/>
      <c r="E280" s="2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2"/>
      <c r="E281" s="2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2"/>
      <c r="E282" s="2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2"/>
      <c r="E283" s="2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2"/>
      <c r="E284" s="2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2"/>
      <c r="E285" s="2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2"/>
      <c r="E286" s="2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2"/>
      <c r="E287" s="2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2"/>
      <c r="E288" s="2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2"/>
      <c r="E289" s="2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2"/>
      <c r="E290" s="2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2"/>
      <c r="E291" s="2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2"/>
      <c r="E292" s="2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2"/>
      <c r="E293" s="2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2"/>
      <c r="E294" s="2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2"/>
      <c r="E295" s="2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2"/>
      <c r="E296" s="2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2"/>
      <c r="E297" s="2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2"/>
      <c r="E298" s="2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2"/>
      <c r="E299" s="2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2"/>
      <c r="E300" s="2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2"/>
      <c r="E301" s="2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2"/>
      <c r="E302" s="2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2"/>
      <c r="E303" s="2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2"/>
      <c r="E304" s="2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2"/>
      <c r="E305" s="2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2"/>
      <c r="E306" s="2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2"/>
      <c r="E307" s="2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2"/>
      <c r="E308" s="2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2"/>
      <c r="E309" s="2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2"/>
      <c r="E310" s="2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2"/>
      <c r="E311" s="2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2"/>
      <c r="E312" s="2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2"/>
      <c r="E313" s="2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2"/>
      <c r="E314" s="2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2"/>
      <c r="E315" s="2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2"/>
      <c r="E316" s="2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2"/>
      <c r="E317" s="2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2"/>
      <c r="E318" s="2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2"/>
      <c r="E319" s="2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2"/>
      <c r="E320" s="2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2"/>
      <c r="E321" s="2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2"/>
      <c r="E322" s="2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2"/>
      <c r="E323" s="2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2"/>
      <c r="E324" s="2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2"/>
      <c r="E325" s="2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2"/>
      <c r="E326" s="2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2"/>
      <c r="E327" s="2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2"/>
      <c r="E328" s="2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2"/>
      <c r="E329" s="2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2"/>
      <c r="E330" s="2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2"/>
      <c r="E331" s="2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2"/>
      <c r="E332" s="2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2"/>
      <c r="E333" s="2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2"/>
      <c r="E334" s="2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2"/>
      <c r="E335" s="2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2"/>
      <c r="E336" s="2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2"/>
      <c r="E337" s="2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2"/>
      <c r="E338" s="2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2"/>
      <c r="E339" s="2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2"/>
      <c r="E340" s="2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2"/>
      <c r="E341" s="2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2"/>
      <c r="E342" s="2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2"/>
      <c r="E343" s="2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2"/>
      <c r="E344" s="2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2"/>
      <c r="E345" s="2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2"/>
      <c r="E346" s="2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2"/>
      <c r="E347" s="2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2"/>
      <c r="E348" s="2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2"/>
      <c r="E349" s="2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2"/>
      <c r="E350" s="2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2"/>
      <c r="E351" s="2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2"/>
      <c r="E352" s="2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2"/>
      <c r="E353" s="2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2"/>
      <c r="E354" s="2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2"/>
      <c r="E355" s="2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2"/>
      <c r="E356" s="2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2"/>
      <c r="E357" s="2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2"/>
      <c r="E358" s="2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2"/>
      <c r="E359" s="2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2"/>
      <c r="E360" s="2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2"/>
      <c r="E361" s="2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2"/>
      <c r="E362" s="2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2"/>
      <c r="E363" s="2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2"/>
      <c r="E364" s="2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2"/>
      <c r="E365" s="2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2"/>
      <c r="E366" s="2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2"/>
      <c r="E367" s="2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2"/>
      <c r="E368" s="2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2"/>
      <c r="E369" s="2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2"/>
      <c r="E370" s="2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2"/>
      <c r="E371" s="2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2"/>
      <c r="E372" s="2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2"/>
      <c r="E373" s="2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2"/>
      <c r="E374" s="2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2"/>
      <c r="E375" s="2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2"/>
      <c r="E376" s="2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2"/>
      <c r="E377" s="2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2"/>
      <c r="E378" s="2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2"/>
      <c r="E379" s="2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2"/>
      <c r="E380" s="2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2"/>
      <c r="E381" s="2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2"/>
      <c r="E382" s="2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2"/>
      <c r="E383" s="2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2"/>
      <c r="E384" s="2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2"/>
      <c r="E385" s="2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2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2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2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2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2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2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2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2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2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2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2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2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2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2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2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2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2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2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2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2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2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2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2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2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2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2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2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2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2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2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2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2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2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2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2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2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2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2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2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2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2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2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2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2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2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2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2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2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2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2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2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2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2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2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2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2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2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2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2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2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2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2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2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2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2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2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2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2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2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2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2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2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2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2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2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2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2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2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2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2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2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2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2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2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2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2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2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2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2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2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2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2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2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2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2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2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2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2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2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2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2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2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2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2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2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2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2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2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2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2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2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2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2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2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2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2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2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2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2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2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2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2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2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2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2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2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2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2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2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2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2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2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2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2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2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2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2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2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2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2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2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2"/>
      <c r="E527" s="2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2"/>
      <c r="E528" s="2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2"/>
      <c r="E529" s="2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2"/>
      <c r="E530" s="2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2"/>
      <c r="E531" s="2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2"/>
      <c r="E532" s="2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2"/>
      <c r="E533" s="2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2"/>
      <c r="E534" s="2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2"/>
      <c r="E535" s="2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2"/>
      <c r="E536" s="2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2"/>
      <c r="E537" s="2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2"/>
      <c r="E538" s="2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2"/>
      <c r="E539" s="2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2"/>
      <c r="E540" s="2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2"/>
      <c r="E541" s="2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2"/>
      <c r="E542" s="2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2"/>
      <c r="E543" s="2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2"/>
      <c r="E544" s="2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2"/>
      <c r="E545" s="2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2"/>
      <c r="E546" s="2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2"/>
      <c r="E547" s="2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2"/>
      <c r="E548" s="2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2"/>
      <c r="E549" s="2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2"/>
      <c r="E550" s="2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2"/>
      <c r="E551" s="2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2"/>
      <c r="E552" s="2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2"/>
      <c r="E553" s="2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2"/>
      <c r="E554" s="2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2"/>
      <c r="E555" s="2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2"/>
      <c r="E556" s="2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2"/>
      <c r="E557" s="2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2"/>
      <c r="E558" s="2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2"/>
      <c r="E559" s="2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2"/>
      <c r="E560" s="2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2"/>
      <c r="E561" s="2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2"/>
      <c r="E562" s="2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2"/>
      <c r="E563" s="2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2"/>
      <c r="E564" s="2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2"/>
      <c r="E565" s="2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2"/>
      <c r="E566" s="2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2"/>
      <c r="E567" s="2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2"/>
      <c r="E568" s="2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2"/>
      <c r="E569" s="2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2"/>
      <c r="E570" s="2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2"/>
      <c r="E571" s="2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2"/>
      <c r="E572" s="2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2"/>
      <c r="E573" s="2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2"/>
      <c r="E574" s="2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2"/>
      <c r="E575" s="2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2"/>
      <c r="E576" s="2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2"/>
      <c r="E577" s="2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2"/>
      <c r="E578" s="2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2"/>
      <c r="E579" s="2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2"/>
      <c r="E580" s="2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2"/>
      <c r="E581" s="2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2"/>
      <c r="E582" s="2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2"/>
      <c r="E583" s="2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2"/>
      <c r="E584" s="2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2"/>
      <c r="E585" s="2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2"/>
      <c r="E586" s="2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2"/>
      <c r="E587" s="2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2"/>
      <c r="E588" s="2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2"/>
      <c r="E589" s="2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2"/>
      <c r="E590" s="2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2"/>
      <c r="E591" s="2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2"/>
      <c r="E592" s="2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2"/>
      <c r="E593" s="2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2"/>
      <c r="E594" s="2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2"/>
      <c r="E595" s="2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2"/>
      <c r="E596" s="2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2"/>
      <c r="E597" s="2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2"/>
      <c r="E598" s="2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2"/>
      <c r="E599" s="2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2"/>
      <c r="E600" s="2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2"/>
      <c r="E601" s="2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2"/>
      <c r="E602" s="2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2"/>
      <c r="E603" s="2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2"/>
      <c r="E604" s="2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2"/>
      <c r="E605" s="2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2"/>
      <c r="E606" s="2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2"/>
      <c r="E607" s="2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2"/>
      <c r="E608" s="2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2"/>
      <c r="E609" s="2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2"/>
      <c r="E610" s="2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2"/>
      <c r="E611" s="2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2"/>
      <c r="E612" s="2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2"/>
      <c r="E613" s="2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2"/>
      <c r="E614" s="2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2"/>
      <c r="E615" s="2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2"/>
      <c r="E616" s="2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2"/>
      <c r="E617" s="2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2"/>
      <c r="E618" s="2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2"/>
      <c r="E619" s="2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2"/>
      <c r="E620" s="2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2"/>
      <c r="E621" s="2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2"/>
      <c r="E622" s="2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2"/>
      <c r="E623" s="2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2"/>
      <c r="E624" s="2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2"/>
      <c r="E625" s="2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2"/>
      <c r="E626" s="2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2"/>
      <c r="E627" s="2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2"/>
      <c r="E628" s="2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2"/>
      <c r="E629" s="2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2"/>
      <c r="E630" s="2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2"/>
      <c r="E631" s="2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2"/>
      <c r="E632" s="2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2"/>
      <c r="E633" s="2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2"/>
      <c r="E634" s="2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2"/>
      <c r="E635" s="2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2"/>
      <c r="E636" s="2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2"/>
      <c r="E637" s="2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2"/>
      <c r="E638" s="2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2"/>
      <c r="E639" s="2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2"/>
      <c r="E640" s="2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2"/>
      <c r="E641" s="2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2"/>
      <c r="E642" s="2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2"/>
      <c r="E643" s="2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2"/>
      <c r="E644" s="2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2"/>
      <c r="E645" s="2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2"/>
      <c r="E646" s="2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2"/>
      <c r="E647" s="2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2"/>
      <c r="E648" s="2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2"/>
      <c r="E649" s="2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2"/>
      <c r="E650" s="2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2"/>
      <c r="E651" s="2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2"/>
      <c r="E652" s="2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2"/>
      <c r="E653" s="2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2"/>
      <c r="E654" s="2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2"/>
      <c r="E655" s="2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2"/>
      <c r="E656" s="2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2"/>
      <c r="E657" s="2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2"/>
      <c r="E658" s="2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2"/>
      <c r="E659" s="2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2"/>
      <c r="E660" s="2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2"/>
      <c r="E661" s="2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2"/>
      <c r="E662" s="2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2"/>
      <c r="E663" s="2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2"/>
      <c r="E664" s="2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2"/>
      <c r="E665" s="2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2"/>
      <c r="E666" s="2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2"/>
      <c r="E667" s="2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2"/>
      <c r="E668" s="2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2"/>
      <c r="E669" s="2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2"/>
      <c r="E670" s="2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2"/>
      <c r="E671" s="2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2"/>
      <c r="E672" s="2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2"/>
      <c r="E673" s="2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2"/>
      <c r="E674" s="2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2"/>
      <c r="E675" s="2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2"/>
      <c r="E676" s="2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2"/>
      <c r="E677" s="2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2"/>
      <c r="E678" s="2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2"/>
      <c r="E679" s="2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2"/>
      <c r="E680" s="2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2"/>
      <c r="E681" s="2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2"/>
      <c r="E682" s="2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2"/>
      <c r="E683" s="2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2"/>
      <c r="E684" s="2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2"/>
      <c r="E685" s="2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2"/>
      <c r="E686" s="2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2"/>
      <c r="E687" s="2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2"/>
      <c r="E688" s="2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2"/>
      <c r="E689" s="2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2"/>
      <c r="E690" s="2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2"/>
      <c r="E691" s="2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2"/>
      <c r="E692" s="2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2"/>
      <c r="E693" s="2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2"/>
      <c r="E694" s="2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2"/>
      <c r="E695" s="2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2"/>
      <c r="E696" s="2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2"/>
      <c r="E697" s="2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2"/>
      <c r="E698" s="2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2"/>
      <c r="E699" s="2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2"/>
      <c r="E700" s="2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2"/>
      <c r="E701" s="2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2"/>
      <c r="E702" s="2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2"/>
      <c r="E703" s="2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2"/>
      <c r="E704" s="2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2"/>
      <c r="E705" s="2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2"/>
      <c r="E706" s="2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2"/>
      <c r="E707" s="2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2"/>
      <c r="E708" s="2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2"/>
      <c r="E709" s="2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2"/>
      <c r="E710" s="2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2"/>
      <c r="E711" s="2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2"/>
      <c r="E712" s="2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2"/>
      <c r="E713" s="2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2"/>
      <c r="E714" s="2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2"/>
      <c r="E715" s="2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2"/>
      <c r="E716" s="2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2"/>
      <c r="E717" s="2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2"/>
      <c r="E718" s="2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2"/>
      <c r="E719" s="2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2"/>
      <c r="E720" s="2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2"/>
      <c r="E721" s="2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2"/>
      <c r="E722" s="2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2"/>
      <c r="E723" s="2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2"/>
      <c r="E724" s="2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2"/>
      <c r="E725" s="2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2"/>
      <c r="E726" s="2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2"/>
      <c r="E727" s="2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2"/>
      <c r="E728" s="2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2"/>
      <c r="E729" s="2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2"/>
      <c r="E730" s="2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2"/>
      <c r="E731" s="2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2"/>
      <c r="E732" s="2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2"/>
      <c r="E733" s="2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2"/>
      <c r="E734" s="2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2"/>
      <c r="E735" s="2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2"/>
      <c r="E736" s="2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2"/>
      <c r="E737" s="2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2"/>
      <c r="E738" s="2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2"/>
      <c r="E739" s="2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2"/>
      <c r="E740" s="2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2"/>
      <c r="E741" s="2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2"/>
      <c r="E742" s="2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2"/>
      <c r="E743" s="2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2"/>
      <c r="E744" s="2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2"/>
      <c r="E745" s="2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2"/>
      <c r="E746" s="2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2"/>
      <c r="E747" s="2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2"/>
      <c r="E748" s="2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2"/>
      <c r="E749" s="2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2"/>
      <c r="E750" s="2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2"/>
      <c r="E751" s="2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2"/>
      <c r="E752" s="2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2"/>
      <c r="E753" s="2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2"/>
      <c r="E754" s="2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2"/>
      <c r="E755" s="2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2"/>
      <c r="E756" s="2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2"/>
      <c r="E757" s="2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2"/>
      <c r="E758" s="2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2"/>
      <c r="E759" s="2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2"/>
      <c r="E760" s="2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2"/>
      <c r="E761" s="2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2"/>
      <c r="E762" s="2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2"/>
      <c r="E763" s="2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2"/>
      <c r="E764" s="2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2"/>
      <c r="E765" s="2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2"/>
      <c r="E766" s="2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2"/>
      <c r="E767" s="2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2"/>
      <c r="E768" s="2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2"/>
      <c r="E769" s="2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2"/>
      <c r="E770" s="2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2"/>
      <c r="E771" s="2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2"/>
      <c r="E772" s="2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2"/>
      <c r="E773" s="2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2"/>
      <c r="E774" s="2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2"/>
      <c r="E775" s="2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2"/>
      <c r="E776" s="2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2"/>
      <c r="E777" s="2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2"/>
      <c r="E778" s="2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2"/>
      <c r="E779" s="2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2"/>
      <c r="E780" s="2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2"/>
      <c r="E781" s="2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2"/>
      <c r="E782" s="2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2"/>
      <c r="E783" s="2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2"/>
      <c r="E784" s="2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2"/>
      <c r="E785" s="2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2"/>
      <c r="E786" s="2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2"/>
      <c r="E787" s="2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2"/>
      <c r="E788" s="2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2"/>
      <c r="E789" s="2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2"/>
      <c r="E790" s="2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2"/>
      <c r="E791" s="2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2"/>
      <c r="E792" s="2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2"/>
      <c r="E793" s="2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2"/>
      <c r="E794" s="2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2"/>
      <c r="E795" s="2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2"/>
      <c r="E796" s="2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2"/>
      <c r="E797" s="2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2"/>
      <c r="E798" s="2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2"/>
      <c r="E799" s="2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2"/>
      <c r="E800" s="2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2"/>
      <c r="E801" s="2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2"/>
      <c r="E802" s="2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2"/>
      <c r="E803" s="2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2"/>
      <c r="E804" s="2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2"/>
      <c r="E805" s="2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2"/>
      <c r="E806" s="2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2"/>
      <c r="E807" s="2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2"/>
      <c r="E808" s="2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2"/>
      <c r="E809" s="2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2"/>
      <c r="E810" s="2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2"/>
      <c r="E811" s="2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2"/>
      <c r="E812" s="2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2"/>
      <c r="E813" s="2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2"/>
      <c r="E814" s="2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2"/>
      <c r="E815" s="2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2"/>
      <c r="E816" s="2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2"/>
      <c r="E817" s="2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2"/>
      <c r="E818" s="2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2"/>
      <c r="E819" s="2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2"/>
      <c r="E820" s="2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2"/>
      <c r="E821" s="2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2"/>
      <c r="E822" s="2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2"/>
      <c r="E823" s="2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2"/>
      <c r="E824" s="2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2"/>
      <c r="E825" s="2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2"/>
      <c r="E826" s="2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2"/>
      <c r="E827" s="2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2"/>
      <c r="E828" s="2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2"/>
      <c r="E829" s="2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2"/>
      <c r="E830" s="2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2"/>
      <c r="E831" s="2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2"/>
      <c r="E832" s="2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2"/>
      <c r="E833" s="2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2"/>
      <c r="E834" s="2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2"/>
      <c r="E835" s="2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2"/>
      <c r="E836" s="2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2"/>
      <c r="E837" s="2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2"/>
      <c r="E838" s="2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2"/>
      <c r="E839" s="2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2"/>
      <c r="E840" s="2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2"/>
      <c r="E841" s="2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2"/>
      <c r="E842" s="2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2"/>
      <c r="E843" s="2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2"/>
      <c r="E844" s="2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2"/>
      <c r="E845" s="2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2"/>
      <c r="E846" s="2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2"/>
      <c r="E847" s="2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2"/>
      <c r="E848" s="2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2"/>
      <c r="E849" s="2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2"/>
      <c r="E850" s="2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2"/>
      <c r="E851" s="2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2"/>
      <c r="E852" s="2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2"/>
      <c r="E853" s="2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2"/>
      <c r="E854" s="2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2"/>
      <c r="E855" s="2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2"/>
      <c r="E856" s="2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2"/>
      <c r="E857" s="2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2"/>
      <c r="E858" s="2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2"/>
      <c r="E859" s="2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2"/>
      <c r="E860" s="2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2"/>
      <c r="E861" s="2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2"/>
      <c r="E862" s="2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2"/>
      <c r="E863" s="2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2"/>
      <c r="E864" s="2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2"/>
      <c r="E865" s="2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2"/>
      <c r="E866" s="2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2"/>
      <c r="E867" s="2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2"/>
      <c r="E868" s="2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2"/>
      <c r="E869" s="2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2"/>
      <c r="E870" s="2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2"/>
      <c r="E871" s="2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2"/>
      <c r="E872" s="2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2"/>
      <c r="E873" s="2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2"/>
      <c r="E874" s="2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2"/>
      <c r="E875" s="2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2"/>
      <c r="E876" s="2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2"/>
      <c r="E877" s="2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2"/>
      <c r="E878" s="2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2"/>
      <c r="E879" s="2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2"/>
      <c r="E880" s="2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2"/>
      <c r="E881" s="2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2"/>
      <c r="E882" s="2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2"/>
      <c r="E883" s="2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2"/>
      <c r="E884" s="2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2"/>
      <c r="E885" s="2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2"/>
      <c r="E886" s="2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2"/>
      <c r="E887" s="2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2"/>
      <c r="E888" s="2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2"/>
      <c r="E889" s="2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2"/>
      <c r="E890" s="2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2"/>
      <c r="E891" s="2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2"/>
      <c r="E892" s="2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2"/>
      <c r="E893" s="2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2"/>
      <c r="E894" s="2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2"/>
      <c r="E895" s="2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2"/>
      <c r="E896" s="2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2"/>
      <c r="E897" s="2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2"/>
      <c r="E898" s="2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2"/>
      <c r="E899" s="2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2"/>
      <c r="E900" s="2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2"/>
      <c r="E901" s="2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2"/>
      <c r="E902" s="2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2"/>
      <c r="E903" s="2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2"/>
      <c r="E904" s="2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2"/>
      <c r="E905" s="2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2"/>
      <c r="E906" s="2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2"/>
      <c r="E907" s="2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2"/>
      <c r="E908" s="2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2"/>
      <c r="E909" s="2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2"/>
      <c r="E910" s="2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2"/>
      <c r="E911" s="2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2"/>
      <c r="E912" s="2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2"/>
      <c r="E913" s="2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2"/>
      <c r="E914" s="2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2"/>
      <c r="E915" s="2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2"/>
      <c r="E916" s="2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2"/>
      <c r="E917" s="2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2"/>
      <c r="E918" s="2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2"/>
      <c r="E919" s="2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2"/>
      <c r="E920" s="2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2"/>
      <c r="E921" s="2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2"/>
      <c r="E922" s="2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2"/>
      <c r="E923" s="2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2"/>
      <c r="E924" s="2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2"/>
      <c r="E925" s="2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2"/>
      <c r="E926" s="2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2"/>
      <c r="E927" s="2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2"/>
      <c r="E928" s="2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2"/>
      <c r="E929" s="2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2"/>
      <c r="E930" s="2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2"/>
      <c r="E931" s="2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2"/>
      <c r="E932" s="2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2"/>
      <c r="E933" s="2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2"/>
      <c r="E934" s="2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2"/>
      <c r="E935" s="2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2"/>
      <c r="E936" s="2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2"/>
      <c r="E937" s="2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2"/>
      <c r="E938" s="2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2"/>
      <c r="E939" s="2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2"/>
      <c r="E940" s="2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2"/>
      <c r="E941" s="2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2"/>
      <c r="E942" s="2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2"/>
      <c r="E943" s="2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2"/>
      <c r="E944" s="2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2"/>
      <c r="E945" s="2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2"/>
      <c r="E946" s="2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2"/>
      <c r="E947" s="2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2"/>
      <c r="E948" s="2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2"/>
      <c r="E949" s="2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2"/>
      <c r="E950" s="2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2"/>
      <c r="E951" s="2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2"/>
      <c r="E952" s="2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2"/>
      <c r="E953" s="2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2"/>
      <c r="E954" s="2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2"/>
      <c r="E955" s="2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2"/>
      <c r="E956" s="2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2"/>
      <c r="E957" s="2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2"/>
      <c r="E958" s="2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2"/>
      <c r="E959" s="2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2"/>
      <c r="E960" s="2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2"/>
      <c r="E961" s="2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2"/>
      <c r="E962" s="2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2"/>
      <c r="E963" s="2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2"/>
      <c r="E964" s="2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2"/>
      <c r="E965" s="2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2"/>
      <c r="E966" s="2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2"/>
      <c r="E967" s="2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2"/>
      <c r="E968" s="2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2"/>
      <c r="E969" s="2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2"/>
      <c r="E970" s="2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2"/>
      <c r="E971" s="2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2"/>
      <c r="E972" s="2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2"/>
      <c r="E973" s="2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2"/>
      <c r="E974" s="2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2"/>
      <c r="E975" s="2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2"/>
      <c r="E976" s="2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2"/>
      <c r="E977" s="2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2"/>
      <c r="E978" s="2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2"/>
      <c r="E979" s="2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2"/>
      <c r="E980" s="2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2"/>
      <c r="E981" s="2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2"/>
      <c r="E982" s="2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2"/>
      <c r="E983" s="2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2"/>
      <c r="E984" s="2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2"/>
      <c r="E985" s="2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2"/>
      <c r="E986" s="2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2"/>
      <c r="E987" s="2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2"/>
      <c r="E988" s="2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2"/>
      <c r="E989" s="2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2"/>
      <c r="E990" s="2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2"/>
      <c r="E991" s="2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2"/>
      <c r="E992" s="2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2"/>
      <c r="E993" s="2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2"/>
      <c r="E994" s="2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2"/>
      <c r="E995" s="2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2"/>
      <c r="E996" s="2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2"/>
      <c r="E997" s="2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2"/>
      <c r="E998" s="2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2"/>
      <c r="E999" s="2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2"/>
      <c r="E1000" s="2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2"/>
      <c r="E1001" s="2"/>
      <c r="F1001" s="2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2"/>
      <c r="E1002" s="2"/>
      <c r="F1002" s="2"/>
      <c r="G1002" s="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2"/>
      <c r="E1003" s="2"/>
      <c r="F1003" s="2"/>
      <c r="G1003" s="2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2"/>
      <c r="E1004" s="2"/>
      <c r="F1004" s="2"/>
      <c r="G1004" s="2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2"/>
      <c r="E1005" s="2"/>
      <c r="F1005" s="2"/>
      <c r="G1005" s="2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2"/>
      <c r="E1006" s="2"/>
      <c r="F1006" s="2"/>
      <c r="G1006" s="2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2"/>
      <c r="E1007" s="2"/>
      <c r="F1007" s="2"/>
      <c r="G1007" s="2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2"/>
      <c r="E1008" s="2"/>
      <c r="F1008" s="2"/>
      <c r="G1008" s="2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2"/>
      <c r="E1009" s="2"/>
      <c r="F1009" s="2"/>
      <c r="G1009" s="2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2"/>
      <c r="E1010" s="2"/>
      <c r="F1010" s="2"/>
      <c r="G1010" s="2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2"/>
      <c r="E1011" s="2"/>
      <c r="F1011" s="2"/>
      <c r="G1011" s="2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2"/>
      <c r="E1012" s="2"/>
      <c r="F1012" s="2"/>
      <c r="G1012" s="2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2"/>
      <c r="E1013" s="2"/>
      <c r="F1013" s="2"/>
      <c r="G1013" s="2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2"/>
      <c r="E1014" s="2"/>
      <c r="F1014" s="2"/>
      <c r="G1014" s="2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2"/>
      <c r="E1015" s="2"/>
      <c r="F1015" s="2"/>
      <c r="G1015" s="2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2"/>
      <c r="E1016" s="2"/>
      <c r="F1016" s="2"/>
      <c r="G1016" s="2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2"/>
      <c r="E1017" s="2"/>
      <c r="F1017" s="2"/>
      <c r="G1017" s="2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2"/>
      <c r="E1018" s="2"/>
      <c r="F1018" s="2"/>
      <c r="G1018" s="2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2"/>
      <c r="E1019" s="2"/>
      <c r="F1019" s="2"/>
      <c r="G1019" s="2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"/>
      <c r="D1020" s="2"/>
      <c r="E1020" s="2"/>
      <c r="F1020" s="2"/>
      <c r="G1020" s="2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"/>
      <c r="D1021" s="2"/>
      <c r="E1021" s="2"/>
      <c r="F1021" s="2"/>
      <c r="G1021" s="2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1"/>
      <c r="D1022" s="2"/>
      <c r="E1022" s="2"/>
      <c r="F1022" s="2"/>
      <c r="G1022" s="2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1"/>
      <c r="D1023" s="2"/>
      <c r="E1023" s="2"/>
      <c r="F1023" s="2"/>
      <c r="G1023" s="2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>
      <c r="A1024" s="1"/>
      <c r="B1024" s="1"/>
      <c r="C1024" s="1"/>
      <c r="D1024" s="2"/>
      <c r="E1024" s="2"/>
      <c r="F1024" s="2"/>
      <c r="G1024" s="2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>
      <c r="A1025" s="1"/>
      <c r="B1025" s="1"/>
      <c r="C1025" s="1"/>
      <c r="D1025" s="2"/>
      <c r="E1025" s="2"/>
      <c r="F1025" s="2"/>
      <c r="G1025" s="2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>
      <c r="A1026" s="1"/>
      <c r="B1026" s="1"/>
      <c r="C1026" s="1"/>
      <c r="D1026" s="2"/>
      <c r="E1026" s="2"/>
      <c r="F1026" s="2"/>
      <c r="G1026" s="2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>
      <c r="A1027" s="1"/>
      <c r="B1027" s="1"/>
      <c r="C1027" s="1"/>
      <c r="D1027" s="2"/>
      <c r="E1027" s="2"/>
      <c r="F1027" s="2"/>
      <c r="G1027" s="2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>
      <c r="A1028" s="1"/>
      <c r="B1028" s="1"/>
      <c r="C1028" s="1"/>
      <c r="D1028" s="2"/>
      <c r="E1028" s="2"/>
      <c r="F1028" s="2"/>
      <c r="G1028" s="2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>
      <c r="A1029" s="1"/>
      <c r="B1029" s="1"/>
      <c r="C1029" s="1"/>
      <c r="D1029" s="2"/>
      <c r="E1029" s="2"/>
      <c r="F1029" s="2"/>
      <c r="G1029" s="2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>
      <c r="A1030" s="1"/>
      <c r="B1030" s="1"/>
      <c r="C1030" s="1"/>
      <c r="D1030" s="2"/>
      <c r="E1030" s="2"/>
      <c r="F1030" s="2"/>
      <c r="G1030" s="2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>
      <c r="A1031" s="1"/>
      <c r="B1031" s="1"/>
      <c r="C1031" s="1"/>
      <c r="D1031" s="2"/>
      <c r="E1031" s="2"/>
      <c r="F1031" s="2"/>
      <c r="G1031" s="2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>
      <c r="A1032" s="1"/>
      <c r="B1032" s="1"/>
      <c r="C1032" s="1"/>
      <c r="D1032" s="2"/>
      <c r="E1032" s="2"/>
      <c r="F1032" s="2"/>
      <c r="G1032" s="2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5.75" customHeight="1">
      <c r="A1033" s="1"/>
      <c r="B1033" s="1"/>
      <c r="C1033" s="1"/>
      <c r="D1033" s="2"/>
      <c r="E1033" s="2"/>
      <c r="F1033" s="2"/>
      <c r="G1033" s="2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5.75" customHeight="1">
      <c r="A1034" s="1"/>
      <c r="B1034" s="1"/>
      <c r="C1034" s="1"/>
      <c r="D1034" s="2"/>
      <c r="E1034" s="2"/>
      <c r="F1034" s="2"/>
      <c r="G1034" s="2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5.75" customHeight="1">
      <c r="A1035" s="1"/>
      <c r="B1035" s="1"/>
      <c r="C1035" s="1"/>
      <c r="D1035" s="2"/>
      <c r="E1035" s="2"/>
      <c r="F1035" s="2"/>
      <c r="G1035" s="2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5.75" customHeight="1">
      <c r="A1036" s="1"/>
      <c r="B1036" s="1"/>
      <c r="C1036" s="1"/>
      <c r="D1036" s="2"/>
      <c r="E1036" s="2"/>
      <c r="F1036" s="2"/>
      <c r="G1036" s="2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5.75" customHeight="1">
      <c r="A1037" s="1"/>
      <c r="B1037" s="1"/>
      <c r="C1037" s="1"/>
      <c r="D1037" s="2"/>
      <c r="E1037" s="2"/>
      <c r="F1037" s="2"/>
      <c r="G1037" s="2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5.75" customHeight="1">
      <c r="A1038" s="1"/>
      <c r="B1038" s="1"/>
      <c r="C1038" s="1"/>
      <c r="D1038" s="2"/>
      <c r="E1038" s="2"/>
      <c r="F1038" s="2"/>
      <c r="G1038" s="2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5.75" customHeight="1">
      <c r="A1039" s="1"/>
      <c r="B1039" s="1"/>
      <c r="C1039" s="1"/>
      <c r="D1039" s="2"/>
      <c r="E1039" s="2"/>
      <c r="F1039" s="2"/>
      <c r="G1039" s="2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5.75" customHeight="1">
      <c r="A1040" s="1"/>
      <c r="B1040" s="1"/>
      <c r="C1040" s="1"/>
      <c r="D1040" s="2"/>
      <c r="E1040" s="2"/>
      <c r="F1040" s="2"/>
      <c r="G1040" s="2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5.75" customHeight="1">
      <c r="A1041" s="1"/>
      <c r="B1041" s="1"/>
      <c r="C1041" s="1"/>
      <c r="D1041" s="2"/>
      <c r="E1041" s="2"/>
      <c r="F1041" s="2"/>
      <c r="G1041" s="2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5.75" customHeight="1">
      <c r="A1042" s="1"/>
      <c r="B1042" s="1"/>
      <c r="C1042" s="1"/>
      <c r="D1042" s="2"/>
      <c r="E1042" s="2"/>
      <c r="F1042" s="2"/>
      <c r="G1042" s="2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5.75" customHeight="1">
      <c r="A1043" s="1"/>
      <c r="B1043" s="1"/>
      <c r="C1043" s="1"/>
      <c r="D1043" s="2"/>
      <c r="E1043" s="2"/>
      <c r="F1043" s="2"/>
      <c r="G1043" s="2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5" customHeight="1">
      <c r="A1044" s="1"/>
      <c r="B1044" s="1"/>
      <c r="C1044" s="1"/>
      <c r="D1044" s="2"/>
      <c r="E1044" s="2"/>
      <c r="F1044" s="2"/>
      <c r="G1044" s="2"/>
      <c r="H1044" s="1"/>
    </row>
    <row r="1045" spans="1:26" ht="15" customHeight="1">
      <c r="A1045" s="1"/>
      <c r="B1045" s="1"/>
      <c r="C1045" s="1"/>
      <c r="D1045" s="2"/>
      <c r="E1045" s="2"/>
      <c r="F1045" s="2"/>
      <c r="G1045" s="2"/>
      <c r="H1045" s="1"/>
    </row>
    <row r="1046" spans="1:26" ht="15" customHeight="1">
      <c r="A1046" s="1"/>
      <c r="B1046" s="1"/>
      <c r="C1046" s="1"/>
      <c r="D1046" s="2"/>
      <c r="E1046" s="2"/>
      <c r="F1046" s="2"/>
      <c r="G1046" s="2"/>
      <c r="H1046" s="1"/>
    </row>
  </sheetData>
  <mergeCells count="56"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B14"/>
    <mergeCell ref="C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76:H76"/>
    <mergeCell ref="A77:H77"/>
    <mergeCell ref="A78:H78"/>
    <mergeCell ref="A79:H79"/>
    <mergeCell ref="A80:H80"/>
    <mergeCell ref="A81:H81"/>
    <mergeCell ref="A82:H82"/>
    <mergeCell ref="A83:H83"/>
    <mergeCell ref="A84:H84"/>
    <mergeCell ref="A85:H85"/>
    <mergeCell ref="A93:H93"/>
    <mergeCell ref="A94:H94"/>
    <mergeCell ref="A95:H95"/>
    <mergeCell ref="A96:H96"/>
    <mergeCell ref="A97:H97"/>
    <mergeCell ref="A98:H98"/>
    <mergeCell ref="A99:H99"/>
    <mergeCell ref="A100:H100"/>
    <mergeCell ref="A101:H101"/>
    <mergeCell ref="A102:H102"/>
    <mergeCell ref="A127:H127"/>
    <mergeCell ref="A128:H128"/>
    <mergeCell ref="A129:H129"/>
    <mergeCell ref="A130:H130"/>
    <mergeCell ref="A116:H116"/>
    <mergeCell ref="A121:H121"/>
    <mergeCell ref="A122:H122"/>
    <mergeCell ref="A123:H123"/>
    <mergeCell ref="A124:H124"/>
    <mergeCell ref="A125:H125"/>
    <mergeCell ref="A126:H12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0"/>
  <sheetViews>
    <sheetView topLeftCell="A10" zoomScale="98" zoomScaleNormal="98" workbookViewId="0">
      <selection activeCell="A77" sqref="A77:H77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41.85546875" customWidth="1"/>
    <col min="4" max="4" width="22" customWidth="1"/>
    <col min="5" max="5" width="11.42578125" customWidth="1"/>
    <col min="6" max="6" width="12.85546875" customWidth="1"/>
    <col min="7" max="7" width="11.28515625" customWidth="1"/>
    <col min="8" max="8" width="25" customWidth="1"/>
  </cols>
  <sheetData>
    <row r="1" spans="1:26" s="4" customFormat="1" ht="16.5" customHeight="1"/>
    <row r="2" spans="1:26" s="4" customFormat="1" ht="21" customHeight="1">
      <c r="A2" s="91" t="s">
        <v>437</v>
      </c>
      <c r="B2" s="91"/>
      <c r="C2" s="91"/>
      <c r="D2" s="91"/>
      <c r="E2" s="91"/>
      <c r="F2" s="91"/>
      <c r="G2" s="91"/>
      <c r="H2" s="91"/>
    </row>
    <row r="3" spans="1:26" s="4" customFormat="1" ht="15" customHeight="1">
      <c r="A3" s="92" t="str">
        <f>'[1]Информация о Чемпионате'!B4</f>
        <v>Итоговый (межрегиональный) этап Чемпионата по профессиональному мастерству</v>
      </c>
      <c r="B3" s="92"/>
      <c r="C3" s="92"/>
      <c r="D3" s="92"/>
      <c r="E3" s="92"/>
      <c r="F3" s="92"/>
      <c r="G3" s="92"/>
      <c r="H3" s="92"/>
    </row>
    <row r="4" spans="1:26" s="4" customFormat="1" ht="15" customHeight="1">
      <c r="A4" s="91" t="s">
        <v>438</v>
      </c>
      <c r="B4" s="91"/>
      <c r="C4" s="91"/>
      <c r="D4" s="91"/>
      <c r="E4" s="91"/>
      <c r="F4" s="91"/>
      <c r="G4" s="91"/>
      <c r="H4" s="91"/>
    </row>
    <row r="5" spans="1:26" s="4" customFormat="1" ht="23.25" customHeight="1">
      <c r="A5" s="93" t="s">
        <v>439</v>
      </c>
      <c r="B5" s="93"/>
      <c r="C5" s="93"/>
      <c r="D5" s="93"/>
      <c r="E5" s="93"/>
      <c r="F5" s="93"/>
      <c r="G5" s="93"/>
      <c r="H5" s="9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" customFormat="1" ht="15" customHeight="1">
      <c r="A6" s="89" t="s">
        <v>377</v>
      </c>
      <c r="B6" s="79"/>
      <c r="C6" s="79"/>
      <c r="D6" s="79"/>
      <c r="E6" s="79"/>
      <c r="F6" s="79"/>
      <c r="G6" s="79"/>
      <c r="H6" s="7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00" t="s">
        <v>275</v>
      </c>
      <c r="B7" s="95"/>
      <c r="C7" s="95"/>
      <c r="D7" s="95"/>
      <c r="E7" s="95"/>
      <c r="F7" s="95"/>
      <c r="G7" s="95"/>
      <c r="H7" s="7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85" t="s">
        <v>215</v>
      </c>
      <c r="B8" s="95"/>
      <c r="C8" s="95"/>
      <c r="D8" s="95"/>
      <c r="E8" s="95"/>
      <c r="F8" s="95"/>
      <c r="G8" s="95"/>
      <c r="H8" s="7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85" t="s">
        <v>216</v>
      </c>
      <c r="B9" s="95"/>
      <c r="C9" s="95"/>
      <c r="D9" s="95"/>
      <c r="E9" s="95"/>
      <c r="F9" s="95"/>
      <c r="G9" s="95"/>
      <c r="H9" s="7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85" t="s">
        <v>217</v>
      </c>
      <c r="B10" s="86"/>
      <c r="C10" s="86"/>
      <c r="D10" s="86"/>
      <c r="E10" s="86"/>
      <c r="F10" s="86"/>
      <c r="G10" s="86"/>
      <c r="H10" s="8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ht="15.75" customHeight="1">
      <c r="A11" s="82" t="s">
        <v>446</v>
      </c>
      <c r="B11" s="90"/>
      <c r="C11" s="90"/>
      <c r="D11" s="90"/>
      <c r="E11" s="90"/>
      <c r="F11" s="90"/>
      <c r="G11" s="90"/>
      <c r="H11" s="8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85" t="s">
        <v>405</v>
      </c>
      <c r="B12" s="86"/>
      <c r="C12" s="86"/>
      <c r="D12" s="86"/>
      <c r="E12" s="86"/>
      <c r="F12" s="86"/>
      <c r="G12" s="86"/>
      <c r="H12" s="8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5" t="s">
        <v>447</v>
      </c>
      <c r="B13" s="87"/>
      <c r="C13" s="87"/>
      <c r="D13" s="87"/>
      <c r="E13" s="87"/>
      <c r="F13" s="87"/>
      <c r="G13" s="87"/>
      <c r="H13" s="8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85" t="s">
        <v>443</v>
      </c>
      <c r="B14" s="87"/>
      <c r="C14" s="88"/>
      <c r="D14" s="87"/>
      <c r="E14" s="87"/>
      <c r="F14" s="87"/>
      <c r="G14" s="87"/>
      <c r="H14" s="8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85" t="s">
        <v>445</v>
      </c>
      <c r="B15" s="79"/>
      <c r="C15" s="79"/>
      <c r="D15" s="79"/>
      <c r="E15" s="79"/>
      <c r="F15" s="79"/>
      <c r="G15" s="79"/>
      <c r="H15" s="7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>
      <c r="A16" s="97" t="s">
        <v>458</v>
      </c>
      <c r="B16" s="79"/>
      <c r="C16" s="79"/>
      <c r="D16" s="79"/>
      <c r="E16" s="79"/>
      <c r="F16" s="79"/>
      <c r="G16" s="79"/>
      <c r="H16" s="7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96" t="s">
        <v>129</v>
      </c>
      <c r="B17" s="79"/>
      <c r="C17" s="79"/>
      <c r="D17" s="79"/>
      <c r="E17" s="79"/>
      <c r="F17" s="79"/>
      <c r="G17" s="79"/>
      <c r="H17" s="7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82" t="s">
        <v>1</v>
      </c>
      <c r="B18" s="79"/>
      <c r="C18" s="79"/>
      <c r="D18" s="79"/>
      <c r="E18" s="79"/>
      <c r="F18" s="79"/>
      <c r="G18" s="79"/>
      <c r="H18" s="7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77" t="s">
        <v>371</v>
      </c>
      <c r="B19" s="78"/>
      <c r="C19" s="78"/>
      <c r="D19" s="78"/>
      <c r="E19" s="78"/>
      <c r="F19" s="78"/>
      <c r="G19" s="78"/>
      <c r="H19" s="7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94" t="s">
        <v>307</v>
      </c>
      <c r="B20" s="95"/>
      <c r="C20" s="95"/>
      <c r="D20" s="95"/>
      <c r="E20" s="95"/>
      <c r="F20" s="95"/>
      <c r="G20" s="95"/>
      <c r="H20" s="7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94" t="s">
        <v>2</v>
      </c>
      <c r="B21" s="95"/>
      <c r="C21" s="95"/>
      <c r="D21" s="95"/>
      <c r="E21" s="95"/>
      <c r="F21" s="95"/>
      <c r="G21" s="95"/>
      <c r="H21" s="7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94" t="s">
        <v>218</v>
      </c>
      <c r="B22" s="95"/>
      <c r="C22" s="95"/>
      <c r="D22" s="95"/>
      <c r="E22" s="95"/>
      <c r="F22" s="95"/>
      <c r="G22" s="95"/>
      <c r="H22" s="7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94" t="s">
        <v>219</v>
      </c>
      <c r="B23" s="95"/>
      <c r="C23" s="95"/>
      <c r="D23" s="95"/>
      <c r="E23" s="95"/>
      <c r="F23" s="95"/>
      <c r="G23" s="95"/>
      <c r="H23" s="7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94" t="s">
        <v>326</v>
      </c>
      <c r="B24" s="95"/>
      <c r="C24" s="95"/>
      <c r="D24" s="95"/>
      <c r="E24" s="95"/>
      <c r="F24" s="95"/>
      <c r="G24" s="95"/>
      <c r="H24" s="7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94" t="s">
        <v>220</v>
      </c>
      <c r="B25" s="95"/>
      <c r="C25" s="95"/>
      <c r="D25" s="95"/>
      <c r="E25" s="95"/>
      <c r="F25" s="95"/>
      <c r="G25" s="95"/>
      <c r="H25" s="7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94" t="s">
        <v>221</v>
      </c>
      <c r="B26" s="79"/>
      <c r="C26" s="79"/>
      <c r="D26" s="79"/>
      <c r="E26" s="79"/>
      <c r="F26" s="79"/>
      <c r="G26" s="79"/>
      <c r="H26" s="7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1.25" customHeight="1">
      <c r="A27" s="30" t="s">
        <v>5</v>
      </c>
      <c r="B27" s="29" t="s">
        <v>6</v>
      </c>
      <c r="C27" s="29" t="s">
        <v>7</v>
      </c>
      <c r="D27" s="29" t="s">
        <v>8</v>
      </c>
      <c r="E27" s="29" t="s">
        <v>9</v>
      </c>
      <c r="F27" s="29" t="s">
        <v>96</v>
      </c>
      <c r="G27" s="29" t="s">
        <v>11</v>
      </c>
      <c r="H27" s="29" t="s">
        <v>12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5.25" customHeight="1">
      <c r="A28" s="30">
        <v>1</v>
      </c>
      <c r="B28" s="36" t="s">
        <v>276</v>
      </c>
      <c r="C28" s="40" t="s">
        <v>30</v>
      </c>
      <c r="D28" s="13" t="s">
        <v>108</v>
      </c>
      <c r="E28" s="6">
        <v>1</v>
      </c>
      <c r="F28" s="6" t="s">
        <v>15</v>
      </c>
      <c r="G28" s="6">
        <v>5</v>
      </c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4" customFormat="1" ht="20.25" customHeight="1">
      <c r="A29" s="30">
        <v>2</v>
      </c>
      <c r="B29" s="36" t="s">
        <v>333</v>
      </c>
      <c r="C29" s="40" t="s">
        <v>291</v>
      </c>
      <c r="D29" s="13" t="s">
        <v>133</v>
      </c>
      <c r="E29" s="6">
        <v>4</v>
      </c>
      <c r="F29" s="6" t="s">
        <v>29</v>
      </c>
      <c r="G29" s="6">
        <v>20</v>
      </c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0">
        <v>3</v>
      </c>
      <c r="B30" s="36" t="s">
        <v>130</v>
      </c>
      <c r="C30" s="40" t="s">
        <v>291</v>
      </c>
      <c r="D30" s="13" t="s">
        <v>133</v>
      </c>
      <c r="E30" s="6">
        <v>4</v>
      </c>
      <c r="F30" s="6" t="s">
        <v>15</v>
      </c>
      <c r="G30" s="6">
        <v>20</v>
      </c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0">
        <v>4</v>
      </c>
      <c r="B31" s="36" t="s">
        <v>131</v>
      </c>
      <c r="C31" s="40" t="s">
        <v>290</v>
      </c>
      <c r="D31" s="13" t="s">
        <v>133</v>
      </c>
      <c r="E31" s="6">
        <v>4</v>
      </c>
      <c r="F31" s="6" t="s">
        <v>15</v>
      </c>
      <c r="G31" s="6">
        <v>20</v>
      </c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0">
        <v>5</v>
      </c>
      <c r="B32" s="36" t="s">
        <v>132</v>
      </c>
      <c r="C32" s="40" t="s">
        <v>372</v>
      </c>
      <c r="D32" s="6" t="s">
        <v>133</v>
      </c>
      <c r="E32" s="6">
        <v>1</v>
      </c>
      <c r="F32" s="6" t="s">
        <v>15</v>
      </c>
      <c r="G32" s="6">
        <v>9</v>
      </c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0">
        <v>6</v>
      </c>
      <c r="B33" s="36" t="s">
        <v>134</v>
      </c>
      <c r="C33" s="40" t="s">
        <v>373</v>
      </c>
      <c r="D33" s="6" t="s">
        <v>65</v>
      </c>
      <c r="E33" s="6">
        <v>1</v>
      </c>
      <c r="F33" s="6" t="s">
        <v>15</v>
      </c>
      <c r="G33" s="6">
        <v>5</v>
      </c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30">
        <v>7</v>
      </c>
      <c r="B34" s="36" t="s">
        <v>135</v>
      </c>
      <c r="C34" s="40" t="s">
        <v>374</v>
      </c>
      <c r="D34" s="6" t="s">
        <v>65</v>
      </c>
      <c r="E34" s="6">
        <v>1</v>
      </c>
      <c r="F34" s="6" t="s">
        <v>15</v>
      </c>
      <c r="G34" s="6">
        <v>5</v>
      </c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0">
        <v>8</v>
      </c>
      <c r="B35" s="36" t="s">
        <v>63</v>
      </c>
      <c r="C35" s="40" t="s">
        <v>375</v>
      </c>
      <c r="D35" s="6" t="s">
        <v>65</v>
      </c>
      <c r="E35" s="6">
        <v>1</v>
      </c>
      <c r="F35" s="6" t="s">
        <v>15</v>
      </c>
      <c r="G35" s="6">
        <v>5</v>
      </c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0">
        <v>9</v>
      </c>
      <c r="B36" s="36" t="s">
        <v>370</v>
      </c>
      <c r="C36" s="40" t="s">
        <v>376</v>
      </c>
      <c r="D36" s="6" t="s">
        <v>108</v>
      </c>
      <c r="E36" s="6">
        <v>1</v>
      </c>
      <c r="F36" s="6" t="s">
        <v>15</v>
      </c>
      <c r="G36" s="6">
        <v>5</v>
      </c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.75" customHeight="1">
      <c r="A37" s="96" t="s">
        <v>117</v>
      </c>
      <c r="B37" s="79"/>
      <c r="C37" s="79"/>
      <c r="D37" s="79"/>
      <c r="E37" s="79"/>
      <c r="F37" s="79"/>
      <c r="G37" s="79"/>
      <c r="H37" s="7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.75" customHeight="1">
      <c r="A38" s="14" t="s">
        <v>5</v>
      </c>
      <c r="B38" s="6" t="s">
        <v>6</v>
      </c>
      <c r="C38" s="6" t="s">
        <v>7</v>
      </c>
      <c r="D38" s="6" t="s">
        <v>8</v>
      </c>
      <c r="E38" s="6" t="s">
        <v>9</v>
      </c>
      <c r="F38" s="6" t="s">
        <v>96</v>
      </c>
      <c r="G38" s="6" t="s">
        <v>11</v>
      </c>
      <c r="H38" s="6" t="s">
        <v>12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5">
        <v>1</v>
      </c>
      <c r="B39" s="26" t="s">
        <v>118</v>
      </c>
      <c r="C39" s="28" t="s">
        <v>287</v>
      </c>
      <c r="D39" s="27" t="s">
        <v>119</v>
      </c>
      <c r="E39" s="27">
        <v>1</v>
      </c>
      <c r="F39" s="27" t="s">
        <v>29</v>
      </c>
      <c r="G39" s="27">
        <f>E39</f>
        <v>1</v>
      </c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5">
        <v>2</v>
      </c>
      <c r="B40" s="26" t="s">
        <v>120</v>
      </c>
      <c r="C40" s="26" t="s">
        <v>256</v>
      </c>
      <c r="D40" s="27" t="s">
        <v>119</v>
      </c>
      <c r="E40" s="27">
        <v>1</v>
      </c>
      <c r="F40" s="27" t="s">
        <v>29</v>
      </c>
      <c r="G40" s="27">
        <f>E40</f>
        <v>1</v>
      </c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5">
        <v>3</v>
      </c>
      <c r="B41" s="26" t="s">
        <v>122</v>
      </c>
      <c r="C41" s="12" t="s">
        <v>289</v>
      </c>
      <c r="D41" s="27" t="s">
        <v>119</v>
      </c>
      <c r="E41" s="27">
        <v>1</v>
      </c>
      <c r="F41" s="27" t="s">
        <v>29</v>
      </c>
      <c r="G41" s="27">
        <f>E41</f>
        <v>1</v>
      </c>
      <c r="H41" s="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5">
        <v>4</v>
      </c>
      <c r="B42" s="26" t="s">
        <v>136</v>
      </c>
      <c r="C42" s="28" t="s">
        <v>277</v>
      </c>
      <c r="D42" s="27" t="s">
        <v>119</v>
      </c>
      <c r="E42" s="27">
        <v>1</v>
      </c>
      <c r="F42" s="27" t="s">
        <v>29</v>
      </c>
      <c r="G42" s="29" t="s">
        <v>137</v>
      </c>
      <c r="H42" s="1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>
      <c r="A43" s="97" t="s">
        <v>459</v>
      </c>
      <c r="B43" s="79"/>
      <c r="C43" s="79"/>
      <c r="D43" s="79"/>
      <c r="E43" s="79"/>
      <c r="F43" s="79"/>
      <c r="G43" s="79"/>
      <c r="H43" s="7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>
      <c r="A44" s="96" t="s">
        <v>138</v>
      </c>
      <c r="B44" s="79"/>
      <c r="C44" s="79"/>
      <c r="D44" s="79"/>
      <c r="E44" s="79"/>
      <c r="F44" s="79"/>
      <c r="G44" s="79"/>
      <c r="H44" s="7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82" t="s">
        <v>1</v>
      </c>
      <c r="B45" s="79"/>
      <c r="C45" s="79"/>
      <c r="D45" s="79"/>
      <c r="E45" s="79"/>
      <c r="F45" s="79"/>
      <c r="G45" s="79"/>
      <c r="H45" s="7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77" t="s">
        <v>239</v>
      </c>
      <c r="B46" s="78"/>
      <c r="C46" s="78"/>
      <c r="D46" s="78"/>
      <c r="E46" s="78"/>
      <c r="F46" s="78"/>
      <c r="G46" s="78"/>
      <c r="H46" s="7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77" t="s">
        <v>139</v>
      </c>
      <c r="B47" s="78"/>
      <c r="C47" s="78"/>
      <c r="D47" s="78"/>
      <c r="E47" s="78"/>
      <c r="F47" s="78"/>
      <c r="G47" s="78"/>
      <c r="H47" s="7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77" t="s">
        <v>140</v>
      </c>
      <c r="B48" s="78"/>
      <c r="C48" s="78"/>
      <c r="D48" s="78"/>
      <c r="E48" s="78"/>
      <c r="F48" s="78"/>
      <c r="G48" s="78"/>
      <c r="H48" s="7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77" t="s">
        <v>141</v>
      </c>
      <c r="B49" s="78"/>
      <c r="C49" s="78"/>
      <c r="D49" s="78"/>
      <c r="E49" s="78"/>
      <c r="F49" s="78"/>
      <c r="G49" s="78"/>
      <c r="H49" s="7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77" t="s">
        <v>142</v>
      </c>
      <c r="B50" s="78"/>
      <c r="C50" s="78"/>
      <c r="D50" s="78"/>
      <c r="E50" s="78"/>
      <c r="F50" s="78"/>
      <c r="G50" s="78"/>
      <c r="H50" s="7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77" t="s">
        <v>143</v>
      </c>
      <c r="B51" s="78"/>
      <c r="C51" s="78"/>
      <c r="D51" s="78"/>
      <c r="E51" s="78"/>
      <c r="F51" s="78"/>
      <c r="G51" s="78"/>
      <c r="H51" s="7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77" t="s">
        <v>144</v>
      </c>
      <c r="B52" s="78"/>
      <c r="C52" s="78"/>
      <c r="D52" s="78"/>
      <c r="E52" s="78"/>
      <c r="F52" s="78"/>
      <c r="G52" s="78"/>
      <c r="H52" s="7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77" t="s">
        <v>145</v>
      </c>
      <c r="B53" s="79"/>
      <c r="C53" s="79"/>
      <c r="D53" s="79"/>
      <c r="E53" s="79"/>
      <c r="F53" s="79"/>
      <c r="G53" s="79"/>
      <c r="H53" s="7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1.5" customHeight="1">
      <c r="A54" s="14" t="s">
        <v>5</v>
      </c>
      <c r="B54" s="6" t="s">
        <v>6</v>
      </c>
      <c r="C54" s="6" t="s">
        <v>7</v>
      </c>
      <c r="D54" s="6" t="s">
        <v>8</v>
      </c>
      <c r="E54" s="6" t="s">
        <v>9</v>
      </c>
      <c r="F54" s="6" t="s">
        <v>96</v>
      </c>
      <c r="G54" s="6" t="s">
        <v>11</v>
      </c>
      <c r="H54" s="6" t="s">
        <v>12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5">
        <v>1</v>
      </c>
      <c r="B55" s="26" t="s">
        <v>146</v>
      </c>
      <c r="C55" s="28" t="s">
        <v>58</v>
      </c>
      <c r="D55" s="13" t="s">
        <v>14</v>
      </c>
      <c r="E55" s="13">
        <v>1</v>
      </c>
      <c r="F55" s="13" t="s">
        <v>29</v>
      </c>
      <c r="G55" s="13">
        <v>2</v>
      </c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0">
      <c r="A56" s="15">
        <v>2</v>
      </c>
      <c r="B56" s="43" t="s">
        <v>224</v>
      </c>
      <c r="C56" s="28" t="s">
        <v>225</v>
      </c>
      <c r="D56" s="13" t="s">
        <v>14</v>
      </c>
      <c r="E56" s="13">
        <v>1</v>
      </c>
      <c r="F56" s="13" t="s">
        <v>29</v>
      </c>
      <c r="G56" s="13">
        <v>1</v>
      </c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>
      <c r="A57" s="96" t="s">
        <v>147</v>
      </c>
      <c r="B57" s="79"/>
      <c r="C57" s="79"/>
      <c r="D57" s="79"/>
      <c r="E57" s="79"/>
      <c r="F57" s="79"/>
      <c r="G57" s="79"/>
      <c r="H57" s="7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4.25" customHeight="1">
      <c r="A58" s="14" t="s">
        <v>5</v>
      </c>
      <c r="B58" s="6" t="s">
        <v>6</v>
      </c>
      <c r="C58" s="6" t="s">
        <v>7</v>
      </c>
      <c r="D58" s="6" t="s">
        <v>8</v>
      </c>
      <c r="E58" s="6" t="s">
        <v>9</v>
      </c>
      <c r="F58" s="6" t="s">
        <v>96</v>
      </c>
      <c r="G58" s="6" t="s">
        <v>11</v>
      </c>
      <c r="H58" s="6" t="s">
        <v>12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5">
        <v>1</v>
      </c>
      <c r="B59" s="10" t="s">
        <v>118</v>
      </c>
      <c r="C59" s="28" t="s">
        <v>287</v>
      </c>
      <c r="D59" s="13" t="s">
        <v>119</v>
      </c>
      <c r="E59" s="13">
        <v>1</v>
      </c>
      <c r="F59" s="13" t="s">
        <v>29</v>
      </c>
      <c r="G59" s="13">
        <f>E59</f>
        <v>1</v>
      </c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5">
        <v>2</v>
      </c>
      <c r="B60" s="10" t="s">
        <v>120</v>
      </c>
      <c r="C60" s="11" t="s">
        <v>148</v>
      </c>
      <c r="D60" s="13" t="s">
        <v>119</v>
      </c>
      <c r="E60" s="13">
        <v>1</v>
      </c>
      <c r="F60" s="13" t="s">
        <v>29</v>
      </c>
      <c r="G60" s="13">
        <f>E60</f>
        <v>1</v>
      </c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5">
        <v>3</v>
      </c>
      <c r="B61" s="10" t="s">
        <v>122</v>
      </c>
      <c r="C61" s="12" t="s">
        <v>289</v>
      </c>
      <c r="D61" s="13" t="s">
        <v>119</v>
      </c>
      <c r="E61" s="13">
        <v>1</v>
      </c>
      <c r="F61" s="13" t="s">
        <v>29</v>
      </c>
      <c r="G61" s="13">
        <f>E61</f>
        <v>1</v>
      </c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6" customHeight="1">
      <c r="A62" s="97" t="s">
        <v>460</v>
      </c>
      <c r="B62" s="79"/>
      <c r="C62" s="79"/>
      <c r="D62" s="79"/>
      <c r="E62" s="79"/>
      <c r="F62" s="79"/>
      <c r="G62" s="79"/>
      <c r="H62" s="7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3" customHeight="1">
      <c r="A63" s="96" t="s">
        <v>138</v>
      </c>
      <c r="B63" s="79"/>
      <c r="C63" s="79"/>
      <c r="D63" s="79"/>
      <c r="E63" s="79"/>
      <c r="F63" s="79"/>
      <c r="G63" s="79"/>
      <c r="H63" s="7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82" t="s">
        <v>1</v>
      </c>
      <c r="B64" s="79"/>
      <c r="C64" s="79"/>
      <c r="D64" s="79"/>
      <c r="E64" s="79"/>
      <c r="F64" s="79"/>
      <c r="G64" s="79"/>
      <c r="H64" s="7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94" t="s">
        <v>240</v>
      </c>
      <c r="B65" s="95"/>
      <c r="C65" s="95"/>
      <c r="D65" s="95"/>
      <c r="E65" s="95"/>
      <c r="F65" s="95"/>
      <c r="G65" s="95"/>
      <c r="H65" s="7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94" t="s">
        <v>332</v>
      </c>
      <c r="B66" s="95"/>
      <c r="C66" s="95"/>
      <c r="D66" s="95"/>
      <c r="E66" s="95"/>
      <c r="F66" s="95"/>
      <c r="G66" s="95"/>
      <c r="H66" s="7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94" t="s">
        <v>2</v>
      </c>
      <c r="B67" s="95"/>
      <c r="C67" s="95"/>
      <c r="D67" s="95"/>
      <c r="E67" s="95"/>
      <c r="F67" s="95"/>
      <c r="G67" s="95"/>
      <c r="H67" s="7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94" t="s">
        <v>222</v>
      </c>
      <c r="B68" s="95"/>
      <c r="C68" s="95"/>
      <c r="D68" s="95"/>
      <c r="E68" s="95"/>
      <c r="F68" s="95"/>
      <c r="G68" s="95"/>
      <c r="H68" s="7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94" t="s">
        <v>219</v>
      </c>
      <c r="B69" s="95"/>
      <c r="C69" s="95"/>
      <c r="D69" s="95"/>
      <c r="E69" s="95"/>
      <c r="F69" s="95"/>
      <c r="G69" s="95"/>
      <c r="H69" s="7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94" t="s">
        <v>93</v>
      </c>
      <c r="B70" s="95"/>
      <c r="C70" s="95"/>
      <c r="D70" s="95"/>
      <c r="E70" s="95"/>
      <c r="F70" s="95"/>
      <c r="G70" s="95"/>
      <c r="H70" s="7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94" t="s">
        <v>220</v>
      </c>
      <c r="B71" s="95"/>
      <c r="C71" s="95"/>
      <c r="D71" s="95"/>
      <c r="E71" s="95"/>
      <c r="F71" s="95"/>
      <c r="G71" s="95"/>
      <c r="H71" s="7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94" t="s">
        <v>221</v>
      </c>
      <c r="B72" s="79"/>
      <c r="C72" s="79"/>
      <c r="D72" s="79"/>
      <c r="E72" s="79"/>
      <c r="F72" s="79"/>
      <c r="G72" s="79"/>
      <c r="H72" s="7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5">
      <c r="A73" s="31" t="s">
        <v>5</v>
      </c>
      <c r="B73" s="29" t="s">
        <v>6</v>
      </c>
      <c r="C73" s="29" t="s">
        <v>7</v>
      </c>
      <c r="D73" s="29" t="s">
        <v>8</v>
      </c>
      <c r="E73" s="29" t="s">
        <v>9</v>
      </c>
      <c r="F73" s="29" t="s">
        <v>96</v>
      </c>
      <c r="G73" s="29" t="s">
        <v>11</v>
      </c>
      <c r="H73" s="29" t="s">
        <v>12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32">
        <v>1</v>
      </c>
      <c r="B74" s="21" t="s">
        <v>242</v>
      </c>
      <c r="C74" s="11" t="s">
        <v>243</v>
      </c>
      <c r="D74" s="27" t="s">
        <v>14</v>
      </c>
      <c r="E74" s="27">
        <v>1</v>
      </c>
      <c r="F74" s="27" t="s">
        <v>29</v>
      </c>
      <c r="G74" s="27">
        <v>1</v>
      </c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5">
        <v>2</v>
      </c>
      <c r="B75" s="21" t="s">
        <v>135</v>
      </c>
      <c r="C75" s="11" t="s">
        <v>58</v>
      </c>
      <c r="D75" s="13" t="s">
        <v>65</v>
      </c>
      <c r="E75" s="13">
        <v>1</v>
      </c>
      <c r="F75" s="13" t="s">
        <v>29</v>
      </c>
      <c r="G75" s="13">
        <v>1</v>
      </c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5">
        <v>3</v>
      </c>
      <c r="B76" s="10" t="s">
        <v>257</v>
      </c>
      <c r="C76" s="11" t="s">
        <v>258</v>
      </c>
      <c r="D76" s="13" t="s">
        <v>27</v>
      </c>
      <c r="E76" s="6">
        <v>1</v>
      </c>
      <c r="F76" s="6" t="s">
        <v>163</v>
      </c>
      <c r="G76" s="13">
        <v>1</v>
      </c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4.25" customHeight="1">
      <c r="A77" s="98" t="s">
        <v>461</v>
      </c>
      <c r="B77" s="99"/>
      <c r="C77" s="99"/>
      <c r="D77" s="99"/>
      <c r="E77" s="99"/>
      <c r="F77" s="99"/>
      <c r="G77" s="99"/>
      <c r="H77" s="9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1.5" customHeight="1">
      <c r="A78" s="96" t="s">
        <v>138</v>
      </c>
      <c r="B78" s="79"/>
      <c r="C78" s="79"/>
      <c r="D78" s="79"/>
      <c r="E78" s="79"/>
      <c r="F78" s="79"/>
      <c r="G78" s="79"/>
      <c r="H78" s="7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82" t="s">
        <v>1</v>
      </c>
      <c r="B79" s="79"/>
      <c r="C79" s="79"/>
      <c r="D79" s="79"/>
      <c r="E79" s="79"/>
      <c r="F79" s="79"/>
      <c r="G79" s="79"/>
      <c r="H79" s="7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77" t="s">
        <v>241</v>
      </c>
      <c r="B80" s="78"/>
      <c r="C80" s="78"/>
      <c r="D80" s="78"/>
      <c r="E80" s="78"/>
      <c r="F80" s="78"/>
      <c r="G80" s="78"/>
      <c r="H80" s="7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77" t="s">
        <v>253</v>
      </c>
      <c r="B81" s="78"/>
      <c r="C81" s="78"/>
      <c r="D81" s="78"/>
      <c r="E81" s="78"/>
      <c r="F81" s="78"/>
      <c r="G81" s="78"/>
      <c r="H81" s="7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77" t="s">
        <v>2</v>
      </c>
      <c r="B82" s="78"/>
      <c r="C82" s="78"/>
      <c r="D82" s="78"/>
      <c r="E82" s="78"/>
      <c r="F82" s="78"/>
      <c r="G82" s="78"/>
      <c r="H82" s="7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77" t="s">
        <v>149</v>
      </c>
      <c r="B83" s="78"/>
      <c r="C83" s="78"/>
      <c r="D83" s="78"/>
      <c r="E83" s="78"/>
      <c r="F83" s="78"/>
      <c r="G83" s="78"/>
      <c r="H83" s="7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>
      <c r="A84" s="77" t="s">
        <v>150</v>
      </c>
      <c r="B84" s="78"/>
      <c r="C84" s="78"/>
      <c r="D84" s="78"/>
      <c r="E84" s="78"/>
      <c r="F84" s="78"/>
      <c r="G84" s="78"/>
      <c r="H84" s="7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77" t="s">
        <v>151</v>
      </c>
      <c r="B85" s="78"/>
      <c r="C85" s="78"/>
      <c r="D85" s="78"/>
      <c r="E85" s="78"/>
      <c r="F85" s="78"/>
      <c r="G85" s="78"/>
      <c r="H85" s="7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77" t="s">
        <v>152</v>
      </c>
      <c r="B86" s="78"/>
      <c r="C86" s="78"/>
      <c r="D86" s="78"/>
      <c r="E86" s="78"/>
      <c r="F86" s="78"/>
      <c r="G86" s="78"/>
      <c r="H86" s="7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77" t="s">
        <v>153</v>
      </c>
      <c r="B87" s="79"/>
      <c r="C87" s="79"/>
      <c r="D87" s="79"/>
      <c r="E87" s="79"/>
      <c r="F87" s="79"/>
      <c r="G87" s="79"/>
      <c r="H87" s="7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1.25" customHeight="1">
      <c r="A88" s="14" t="s">
        <v>5</v>
      </c>
      <c r="B88" s="6" t="s">
        <v>6</v>
      </c>
      <c r="C88" s="6" t="s">
        <v>7</v>
      </c>
      <c r="D88" s="6" t="s">
        <v>8</v>
      </c>
      <c r="E88" s="6" t="s">
        <v>9</v>
      </c>
      <c r="F88" s="6" t="s">
        <v>96</v>
      </c>
      <c r="G88" s="6" t="s">
        <v>11</v>
      </c>
      <c r="H88" s="6" t="s">
        <v>12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>
      <c r="A89" s="15">
        <v>1</v>
      </c>
      <c r="B89" s="35" t="s">
        <v>244</v>
      </c>
      <c r="C89" s="11" t="s">
        <v>245</v>
      </c>
      <c r="D89" s="13" t="s">
        <v>14</v>
      </c>
      <c r="E89" s="13">
        <v>1</v>
      </c>
      <c r="F89" s="13" t="s">
        <v>29</v>
      </c>
      <c r="G89" s="13">
        <v>1</v>
      </c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45">
      <c r="A90" s="15">
        <v>2</v>
      </c>
      <c r="B90" s="35" t="s">
        <v>246</v>
      </c>
      <c r="C90" s="11" t="s">
        <v>154</v>
      </c>
      <c r="D90" s="13" t="s">
        <v>65</v>
      </c>
      <c r="E90" s="13">
        <v>3</v>
      </c>
      <c r="F90" s="13" t="s">
        <v>29</v>
      </c>
      <c r="G90" s="13">
        <v>3</v>
      </c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5">
        <v>3</v>
      </c>
      <c r="B91" s="21" t="s">
        <v>155</v>
      </c>
      <c r="C91" s="11" t="s">
        <v>292</v>
      </c>
      <c r="D91" s="13" t="s">
        <v>65</v>
      </c>
      <c r="E91" s="13">
        <v>5</v>
      </c>
      <c r="F91" s="13" t="s">
        <v>29</v>
      </c>
      <c r="G91" s="13">
        <v>5</v>
      </c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>
      <c r="A92" s="15">
        <v>4</v>
      </c>
      <c r="B92" s="35" t="s">
        <v>156</v>
      </c>
      <c r="C92" s="11" t="s">
        <v>259</v>
      </c>
      <c r="D92" s="13" t="s">
        <v>72</v>
      </c>
      <c r="E92" s="13">
        <v>1</v>
      </c>
      <c r="F92" s="13" t="s">
        <v>29</v>
      </c>
      <c r="G92" s="13">
        <v>1</v>
      </c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</sheetData>
  <mergeCells count="61">
    <mergeCell ref="A2:H2"/>
    <mergeCell ref="A3:H3"/>
    <mergeCell ref="A4:H4"/>
    <mergeCell ref="A15:H15"/>
    <mergeCell ref="A16:H16"/>
    <mergeCell ref="A10:H10"/>
    <mergeCell ref="A11:H11"/>
    <mergeCell ref="A12:H12"/>
    <mergeCell ref="A13:H13"/>
    <mergeCell ref="A14:B14"/>
    <mergeCell ref="C14:H14"/>
    <mergeCell ref="A5:H5"/>
    <mergeCell ref="A6:H6"/>
    <mergeCell ref="A7:H7"/>
    <mergeCell ref="A8:H8"/>
    <mergeCell ref="A9:H9"/>
    <mergeCell ref="A17:H17"/>
    <mergeCell ref="A18:H18"/>
    <mergeCell ref="A82:H82"/>
    <mergeCell ref="A68:H68"/>
    <mergeCell ref="A69:H69"/>
    <mergeCell ref="A70:H70"/>
    <mergeCell ref="A71:H71"/>
    <mergeCell ref="A72:H72"/>
    <mergeCell ref="A77:H77"/>
    <mergeCell ref="A78:H78"/>
    <mergeCell ref="A79:H79"/>
    <mergeCell ref="A80:H80"/>
    <mergeCell ref="A81:H81"/>
    <mergeCell ref="A19:H19"/>
    <mergeCell ref="A20:H20"/>
    <mergeCell ref="A21:H21"/>
    <mergeCell ref="A22:H22"/>
    <mergeCell ref="A23:H23"/>
    <mergeCell ref="A24:H24"/>
    <mergeCell ref="A25:H25"/>
    <mergeCell ref="A26:H26"/>
    <mergeCell ref="A37:H37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7:H57"/>
    <mergeCell ref="A62:H62"/>
    <mergeCell ref="A63:H63"/>
    <mergeCell ref="A64:H64"/>
    <mergeCell ref="A65:H65"/>
    <mergeCell ref="A87:H87"/>
    <mergeCell ref="A66:H66"/>
    <mergeCell ref="A67:H67"/>
    <mergeCell ref="A84:H84"/>
    <mergeCell ref="A85:H85"/>
    <mergeCell ref="A86:H86"/>
    <mergeCell ref="A83:H83"/>
  </mergeCells>
  <dataValidations count="1">
    <dataValidation type="list" allowBlank="1" showErrorMessage="1" sqref="D28:D36">
      <formula1>"Оборудование,Инструмент,Мебель"</formula1>
    </dataValidation>
  </dataValidations>
  <hyperlinks>
    <hyperlink ref="C89" r:id="rId1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52" zoomScale="80" zoomScaleNormal="80" workbookViewId="0">
      <selection activeCell="E83" sqref="E83"/>
    </sheetView>
  </sheetViews>
  <sheetFormatPr defaultColWidth="14.42578125" defaultRowHeight="15" customHeight="1"/>
  <cols>
    <col min="1" max="1" width="5.140625" customWidth="1"/>
    <col min="2" max="2" width="47.5703125" customWidth="1"/>
    <col min="3" max="3" width="58.140625" customWidth="1"/>
    <col min="4" max="4" width="22" customWidth="1"/>
    <col min="5" max="5" width="9.140625" customWidth="1"/>
    <col min="6" max="6" width="13.140625" customWidth="1"/>
    <col min="7" max="7" width="11.140625" customWidth="1"/>
    <col min="8" max="8" width="50.28515625" customWidth="1"/>
  </cols>
  <sheetData>
    <row r="1" spans="1:26" s="4" customFormat="1" ht="25.5" customHeight="1"/>
    <row r="2" spans="1:26" s="4" customFormat="1" ht="24" customHeight="1">
      <c r="A2" s="91" t="s">
        <v>437</v>
      </c>
      <c r="B2" s="91"/>
      <c r="C2" s="91"/>
      <c r="D2" s="91"/>
      <c r="E2" s="91"/>
      <c r="F2" s="91"/>
      <c r="G2" s="91"/>
      <c r="H2" s="91"/>
    </row>
    <row r="3" spans="1:26" s="4" customFormat="1" ht="24.75" customHeight="1">
      <c r="A3" s="92" t="str">
        <f>'[1]Информация о Чемпионате'!B4</f>
        <v>Итоговый (межрегиональный) этап Чемпионата по профессиональному мастерству</v>
      </c>
      <c r="B3" s="92"/>
      <c r="C3" s="92"/>
      <c r="D3" s="92"/>
      <c r="E3" s="92"/>
      <c r="F3" s="92"/>
      <c r="G3" s="92"/>
      <c r="H3" s="92"/>
    </row>
    <row r="4" spans="1:26" s="4" customFormat="1" ht="24" customHeight="1">
      <c r="A4" s="91" t="s">
        <v>438</v>
      </c>
      <c r="B4" s="91"/>
      <c r="C4" s="91"/>
      <c r="D4" s="91"/>
      <c r="E4" s="91"/>
      <c r="F4" s="91"/>
      <c r="G4" s="91"/>
      <c r="H4" s="91"/>
    </row>
    <row r="5" spans="1:26" s="4" customFormat="1" ht="24.75" customHeight="1">
      <c r="A5" s="93" t="s">
        <v>439</v>
      </c>
      <c r="B5" s="93"/>
      <c r="C5" s="93"/>
      <c r="D5" s="93"/>
      <c r="E5" s="93"/>
      <c r="F5" s="93"/>
      <c r="G5" s="93"/>
      <c r="H5" s="93"/>
    </row>
    <row r="6" spans="1:26" ht="18.75" customHeight="1">
      <c r="A6" s="109" t="s">
        <v>378</v>
      </c>
      <c r="B6" s="110"/>
      <c r="C6" s="110"/>
      <c r="D6" s="110"/>
      <c r="E6" s="110"/>
      <c r="F6" s="110"/>
      <c r="G6" s="110"/>
      <c r="H6" s="11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06" t="s">
        <v>265</v>
      </c>
      <c r="B7" s="107"/>
      <c r="C7" s="107"/>
      <c r="D7" s="107"/>
      <c r="E7" s="107"/>
      <c r="F7" s="107"/>
      <c r="G7" s="107"/>
      <c r="H7" s="10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85" t="s">
        <v>215</v>
      </c>
      <c r="B8" s="95"/>
      <c r="C8" s="95"/>
      <c r="D8" s="95"/>
      <c r="E8" s="95"/>
      <c r="F8" s="95"/>
      <c r="G8" s="95"/>
      <c r="H8" s="7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85" t="s">
        <v>260</v>
      </c>
      <c r="B9" s="95"/>
      <c r="C9" s="95"/>
      <c r="D9" s="95"/>
      <c r="E9" s="95"/>
      <c r="F9" s="95"/>
      <c r="G9" s="95"/>
      <c r="H9" s="7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00" t="s">
        <v>217</v>
      </c>
      <c r="B10" s="104"/>
      <c r="C10" s="104"/>
      <c r="D10" s="104"/>
      <c r="E10" s="104"/>
      <c r="F10" s="104"/>
      <c r="G10" s="104"/>
      <c r="H10" s="10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2" t="s">
        <v>446</v>
      </c>
      <c r="B11" s="90"/>
      <c r="C11" s="90"/>
      <c r="D11" s="90"/>
      <c r="E11" s="90"/>
      <c r="F11" s="90"/>
      <c r="G11" s="90"/>
      <c r="H11" s="8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4" customFormat="1" ht="15.75" customHeight="1">
      <c r="A12" s="100" t="s">
        <v>405</v>
      </c>
      <c r="B12" s="104"/>
      <c r="C12" s="104"/>
      <c r="D12" s="104"/>
      <c r="E12" s="104"/>
      <c r="F12" s="104"/>
      <c r="G12" s="104"/>
      <c r="H12" s="10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00" t="s">
        <v>157</v>
      </c>
      <c r="B13" s="105"/>
      <c r="C13" s="25">
        <v>11</v>
      </c>
      <c r="D13" s="25"/>
      <c r="E13" s="25"/>
      <c r="F13" s="25"/>
      <c r="G13" s="25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00" t="s">
        <v>443</v>
      </c>
      <c r="B14" s="105"/>
      <c r="C14" s="100"/>
      <c r="D14" s="105"/>
      <c r="E14" s="105"/>
      <c r="F14" s="105"/>
      <c r="G14" s="105"/>
      <c r="H14" s="10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85" t="s">
        <v>445</v>
      </c>
      <c r="B15" s="79"/>
      <c r="C15" s="79"/>
      <c r="D15" s="79"/>
      <c r="E15" s="79"/>
      <c r="F15" s="79"/>
      <c r="G15" s="79"/>
      <c r="H15" s="7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01" t="s">
        <v>454</v>
      </c>
      <c r="B16" s="79"/>
      <c r="C16" s="79"/>
      <c r="D16" s="79"/>
      <c r="E16" s="79"/>
      <c r="F16" s="79"/>
      <c r="G16" s="79"/>
      <c r="H16" s="7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80" t="s">
        <v>440</v>
      </c>
      <c r="B17" s="79"/>
      <c r="C17" s="79"/>
      <c r="D17" s="79"/>
      <c r="E17" s="79"/>
      <c r="F17" s="79"/>
      <c r="G17" s="79"/>
      <c r="H17" s="7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>
      <c r="A18" s="6" t="s">
        <v>5</v>
      </c>
      <c r="B18" s="6" t="s">
        <v>6</v>
      </c>
      <c r="C18" s="6" t="s">
        <v>7</v>
      </c>
      <c r="D18" s="6" t="s">
        <v>8</v>
      </c>
      <c r="E18" s="6" t="s">
        <v>9</v>
      </c>
      <c r="F18" s="6" t="s">
        <v>96</v>
      </c>
      <c r="G18" s="6" t="s">
        <v>11</v>
      </c>
      <c r="H18" s="6" t="s">
        <v>12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>
      <c r="A19" s="7">
        <v>1</v>
      </c>
      <c r="B19" s="50" t="s">
        <v>406</v>
      </c>
      <c r="C19" s="50" t="s">
        <v>419</v>
      </c>
      <c r="D19" s="65" t="s">
        <v>158</v>
      </c>
      <c r="E19" s="65">
        <v>2</v>
      </c>
      <c r="F19" s="65" t="s">
        <v>15</v>
      </c>
      <c r="G19" s="65">
        <f>E19*$C$13+8</f>
        <v>30</v>
      </c>
      <c r="H19" s="6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7">
        <f>A19+1</f>
        <v>2</v>
      </c>
      <c r="B20" s="50" t="s">
        <v>408</v>
      </c>
      <c r="C20" s="50" t="s">
        <v>420</v>
      </c>
      <c r="D20" s="65" t="s">
        <v>158</v>
      </c>
      <c r="E20" s="65">
        <v>2</v>
      </c>
      <c r="F20" s="65" t="s">
        <v>15</v>
      </c>
      <c r="G20" s="65">
        <f t="shared" ref="G20:G41" si="0">E20*$C$13+8</f>
        <v>30</v>
      </c>
      <c r="H20" s="66"/>
      <c r="I20" s="6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.75" customHeight="1">
      <c r="A21" s="7">
        <f>A20+1</f>
        <v>3</v>
      </c>
      <c r="B21" s="50" t="s">
        <v>407</v>
      </c>
      <c r="C21" s="50" t="s">
        <v>421</v>
      </c>
      <c r="D21" s="65" t="s">
        <v>158</v>
      </c>
      <c r="E21" s="65">
        <v>2</v>
      </c>
      <c r="F21" s="65" t="s">
        <v>15</v>
      </c>
      <c r="G21" s="65">
        <f>E21*$C$13+8</f>
        <v>30</v>
      </c>
      <c r="H21" s="66"/>
      <c r="I21" s="6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.75" customHeight="1">
      <c r="A22" s="7">
        <f t="shared" ref="A22:A69" si="1">A21+1</f>
        <v>4</v>
      </c>
      <c r="B22" s="50" t="s">
        <v>409</v>
      </c>
      <c r="C22" s="50" t="s">
        <v>422</v>
      </c>
      <c r="D22" s="65" t="s">
        <v>158</v>
      </c>
      <c r="E22" s="65">
        <v>1</v>
      </c>
      <c r="F22" s="65" t="s">
        <v>15</v>
      </c>
      <c r="G22" s="65">
        <f t="shared" si="0"/>
        <v>19</v>
      </c>
      <c r="H22" s="66"/>
      <c r="I22" s="6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>
      <c r="A23" s="7">
        <f t="shared" si="1"/>
        <v>5</v>
      </c>
      <c r="B23" s="50" t="s">
        <v>159</v>
      </c>
      <c r="C23" s="50" t="s">
        <v>423</v>
      </c>
      <c r="D23" s="65" t="s">
        <v>158</v>
      </c>
      <c r="E23" s="65">
        <v>2</v>
      </c>
      <c r="F23" s="65" t="s">
        <v>15</v>
      </c>
      <c r="G23" s="65">
        <f t="shared" si="0"/>
        <v>30</v>
      </c>
      <c r="H23" s="66"/>
      <c r="I23" s="6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3" customHeight="1">
      <c r="A24" s="7">
        <f t="shared" si="1"/>
        <v>6</v>
      </c>
      <c r="B24" s="50" t="s">
        <v>334</v>
      </c>
      <c r="C24" s="50" t="s">
        <v>424</v>
      </c>
      <c r="D24" s="65" t="s">
        <v>158</v>
      </c>
      <c r="E24" s="65">
        <v>1</v>
      </c>
      <c r="F24" s="65" t="s">
        <v>15</v>
      </c>
      <c r="G24" s="65">
        <f t="shared" si="0"/>
        <v>19</v>
      </c>
      <c r="H24" s="66"/>
      <c r="I24" s="6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3" customHeight="1">
      <c r="A25" s="7">
        <f t="shared" si="1"/>
        <v>7</v>
      </c>
      <c r="B25" s="50" t="s">
        <v>160</v>
      </c>
      <c r="C25" s="50" t="s">
        <v>425</v>
      </c>
      <c r="D25" s="65" t="s">
        <v>158</v>
      </c>
      <c r="E25" s="65">
        <v>1</v>
      </c>
      <c r="F25" s="65" t="s">
        <v>15</v>
      </c>
      <c r="G25" s="65">
        <f t="shared" si="0"/>
        <v>19</v>
      </c>
      <c r="H25" s="66"/>
      <c r="I25" s="6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3.75" customHeight="1">
      <c r="A26" s="7">
        <f t="shared" si="1"/>
        <v>8</v>
      </c>
      <c r="B26" s="50" t="s">
        <v>411</v>
      </c>
      <c r="C26" s="50" t="s">
        <v>426</v>
      </c>
      <c r="D26" s="65" t="s">
        <v>158</v>
      </c>
      <c r="E26" s="65">
        <v>1</v>
      </c>
      <c r="F26" s="65" t="s">
        <v>29</v>
      </c>
      <c r="G26" s="65">
        <f t="shared" si="0"/>
        <v>19</v>
      </c>
      <c r="H26" s="66"/>
      <c r="I26" s="6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32.25" customHeight="1">
      <c r="A27" s="7">
        <f t="shared" si="1"/>
        <v>9</v>
      </c>
      <c r="B27" s="50" t="s">
        <v>412</v>
      </c>
      <c r="C27" s="50" t="s">
        <v>427</v>
      </c>
      <c r="D27" s="65" t="s">
        <v>158</v>
      </c>
      <c r="E27" s="65">
        <v>2</v>
      </c>
      <c r="F27" s="65" t="s">
        <v>15</v>
      </c>
      <c r="G27" s="65">
        <f t="shared" si="0"/>
        <v>30</v>
      </c>
      <c r="H27" s="66"/>
      <c r="I27" s="6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s="4" customFormat="1" ht="26.25" customHeight="1">
      <c r="A28" s="7">
        <f t="shared" si="1"/>
        <v>10</v>
      </c>
      <c r="B28" s="50" t="s">
        <v>410</v>
      </c>
      <c r="C28" s="50" t="s">
        <v>428</v>
      </c>
      <c r="D28" s="65" t="s">
        <v>158</v>
      </c>
      <c r="E28" s="65">
        <v>2</v>
      </c>
      <c r="F28" s="65" t="s">
        <v>15</v>
      </c>
      <c r="G28" s="65">
        <f>E28*$C$13+8</f>
        <v>30</v>
      </c>
      <c r="H28" s="66"/>
      <c r="I28" s="6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4" customFormat="1" ht="44.25" customHeight="1">
      <c r="A29" s="7">
        <f t="shared" si="1"/>
        <v>11</v>
      </c>
      <c r="B29" s="50" t="s">
        <v>399</v>
      </c>
      <c r="C29" s="50" t="s">
        <v>429</v>
      </c>
      <c r="D29" s="65" t="s">
        <v>158</v>
      </c>
      <c r="E29" s="65">
        <v>1</v>
      </c>
      <c r="F29" s="65" t="s">
        <v>29</v>
      </c>
      <c r="G29" s="65">
        <f>E29*$C$13+4</f>
        <v>15</v>
      </c>
      <c r="H29" s="66"/>
      <c r="I29" s="6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4" customFormat="1" ht="44.25" customHeight="1">
      <c r="A30" s="7">
        <f t="shared" si="1"/>
        <v>12</v>
      </c>
      <c r="B30" s="50" t="s">
        <v>400</v>
      </c>
      <c r="C30" s="50" t="s">
        <v>430</v>
      </c>
      <c r="D30" s="65" t="s">
        <v>158</v>
      </c>
      <c r="E30" s="65">
        <v>1</v>
      </c>
      <c r="F30" s="65" t="s">
        <v>29</v>
      </c>
      <c r="G30" s="65">
        <f>E30*$C$13+4</f>
        <v>15</v>
      </c>
      <c r="H30" s="66"/>
      <c r="I30" s="6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4" customFormat="1" ht="44.25" customHeight="1">
      <c r="A31" s="7">
        <f t="shared" si="1"/>
        <v>13</v>
      </c>
      <c r="B31" s="50" t="s">
        <v>380</v>
      </c>
      <c r="C31" s="50" t="s">
        <v>431</v>
      </c>
      <c r="D31" s="65" t="s">
        <v>158</v>
      </c>
      <c r="E31" s="65">
        <v>1</v>
      </c>
      <c r="F31" s="65" t="s">
        <v>15</v>
      </c>
      <c r="G31" s="65">
        <f t="shared" si="0"/>
        <v>19</v>
      </c>
      <c r="H31" s="66"/>
      <c r="I31" s="6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6.25" customHeight="1">
      <c r="A32" s="7">
        <f t="shared" si="1"/>
        <v>14</v>
      </c>
      <c r="B32" s="50" t="s">
        <v>413</v>
      </c>
      <c r="C32" s="50" t="s">
        <v>432</v>
      </c>
      <c r="D32" s="65" t="s">
        <v>158</v>
      </c>
      <c r="E32" s="65">
        <v>1</v>
      </c>
      <c r="F32" s="65" t="s">
        <v>15</v>
      </c>
      <c r="G32" s="65">
        <f t="shared" si="0"/>
        <v>19</v>
      </c>
      <c r="H32" s="66"/>
      <c r="I32" s="6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6.75" customHeight="1">
      <c r="A33" s="7">
        <f t="shared" si="1"/>
        <v>15</v>
      </c>
      <c r="B33" s="50" t="s">
        <v>414</v>
      </c>
      <c r="C33" s="50" t="s">
        <v>433</v>
      </c>
      <c r="D33" s="65" t="s">
        <v>158</v>
      </c>
      <c r="E33" s="65">
        <v>1</v>
      </c>
      <c r="F33" s="65" t="s">
        <v>15</v>
      </c>
      <c r="G33" s="65">
        <f t="shared" si="0"/>
        <v>19</v>
      </c>
      <c r="H33" s="66"/>
      <c r="I33" s="6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4.5" customHeight="1">
      <c r="A34" s="7">
        <f t="shared" si="1"/>
        <v>16</v>
      </c>
      <c r="B34" s="50" t="s">
        <v>415</v>
      </c>
      <c r="C34" s="50" t="s">
        <v>434</v>
      </c>
      <c r="D34" s="65" t="s">
        <v>158</v>
      </c>
      <c r="E34" s="65">
        <v>3</v>
      </c>
      <c r="F34" s="65" t="s">
        <v>15</v>
      </c>
      <c r="G34" s="65">
        <f t="shared" si="0"/>
        <v>41</v>
      </c>
      <c r="H34" s="66"/>
      <c r="I34" s="6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2.5" customHeight="1">
      <c r="A35" s="7">
        <f t="shared" si="1"/>
        <v>17</v>
      </c>
      <c r="B35" s="50" t="s">
        <v>417</v>
      </c>
      <c r="C35" s="50" t="s">
        <v>435</v>
      </c>
      <c r="D35" s="65" t="s">
        <v>158</v>
      </c>
      <c r="E35" s="65">
        <v>1</v>
      </c>
      <c r="F35" s="65" t="s">
        <v>15</v>
      </c>
      <c r="G35" s="65">
        <f t="shared" si="0"/>
        <v>19</v>
      </c>
      <c r="H35" s="66"/>
      <c r="I35" s="6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7.5" customHeight="1">
      <c r="A36" s="7">
        <f t="shared" si="1"/>
        <v>18</v>
      </c>
      <c r="B36" s="50" t="s">
        <v>416</v>
      </c>
      <c r="C36" s="50" t="s">
        <v>436</v>
      </c>
      <c r="D36" s="65" t="s">
        <v>158</v>
      </c>
      <c r="E36" s="65">
        <v>1</v>
      </c>
      <c r="F36" s="65" t="s">
        <v>29</v>
      </c>
      <c r="G36" s="65">
        <f t="shared" si="0"/>
        <v>19</v>
      </c>
      <c r="H36" s="66"/>
      <c r="I36" s="6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4" customFormat="1" ht="36" customHeight="1">
      <c r="A37" s="7">
        <f t="shared" si="1"/>
        <v>19</v>
      </c>
      <c r="B37" s="50" t="s">
        <v>248</v>
      </c>
      <c r="C37" s="50" t="s">
        <v>247</v>
      </c>
      <c r="D37" s="65" t="s">
        <v>158</v>
      </c>
      <c r="E37" s="65">
        <v>10</v>
      </c>
      <c r="F37" s="65" t="s">
        <v>161</v>
      </c>
      <c r="G37" s="65">
        <f t="shared" si="0"/>
        <v>118</v>
      </c>
      <c r="H37" s="68" t="s">
        <v>162</v>
      </c>
      <c r="I37" s="6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3.75" customHeight="1">
      <c r="A38" s="7">
        <f t="shared" si="1"/>
        <v>20</v>
      </c>
      <c r="B38" s="50" t="s">
        <v>417</v>
      </c>
      <c r="C38" s="50" t="s">
        <v>453</v>
      </c>
      <c r="D38" s="65" t="s">
        <v>158</v>
      </c>
      <c r="E38" s="65">
        <v>1</v>
      </c>
      <c r="F38" s="65" t="s">
        <v>418</v>
      </c>
      <c r="G38" s="65">
        <f t="shared" si="0"/>
        <v>19</v>
      </c>
      <c r="H38" s="68"/>
      <c r="I38" s="6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4" customFormat="1" ht="34.5" customHeight="1">
      <c r="A39" s="7">
        <f t="shared" si="1"/>
        <v>21</v>
      </c>
      <c r="B39" s="50" t="s">
        <v>164</v>
      </c>
      <c r="C39" s="69" t="s">
        <v>165</v>
      </c>
      <c r="D39" s="65" t="s">
        <v>158</v>
      </c>
      <c r="E39" s="65">
        <v>24</v>
      </c>
      <c r="F39" s="65" t="s">
        <v>15</v>
      </c>
      <c r="G39" s="65">
        <f t="shared" si="0"/>
        <v>272</v>
      </c>
      <c r="H39" s="66"/>
      <c r="I39" s="6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6.25" customHeight="1">
      <c r="A40" s="7">
        <f t="shared" si="1"/>
        <v>22</v>
      </c>
      <c r="B40" s="50" t="s">
        <v>335</v>
      </c>
      <c r="C40" s="69" t="s">
        <v>336</v>
      </c>
      <c r="D40" s="65" t="s">
        <v>158</v>
      </c>
      <c r="E40" s="65">
        <v>6</v>
      </c>
      <c r="F40" s="65" t="s">
        <v>29</v>
      </c>
      <c r="G40" s="65">
        <f t="shared" si="0"/>
        <v>74</v>
      </c>
      <c r="H40" s="66"/>
      <c r="I40" s="6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4" customFormat="1" ht="26.25" customHeight="1">
      <c r="A41" s="7">
        <f t="shared" si="1"/>
        <v>23</v>
      </c>
      <c r="B41" s="50" t="s">
        <v>166</v>
      </c>
      <c r="C41" s="69" t="s">
        <v>167</v>
      </c>
      <c r="D41" s="65" t="s">
        <v>158</v>
      </c>
      <c r="E41" s="65">
        <v>24</v>
      </c>
      <c r="F41" s="65" t="s">
        <v>15</v>
      </c>
      <c r="G41" s="65">
        <f t="shared" si="0"/>
        <v>272</v>
      </c>
      <c r="H41" s="66"/>
      <c r="I41" s="6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6.25" customHeight="1">
      <c r="A42" s="7">
        <f t="shared" si="1"/>
        <v>24</v>
      </c>
      <c r="B42" s="50" t="s">
        <v>168</v>
      </c>
      <c r="C42" s="69" t="s">
        <v>169</v>
      </c>
      <c r="D42" s="65" t="s">
        <v>158</v>
      </c>
      <c r="E42" s="65">
        <v>1</v>
      </c>
      <c r="F42" s="65" t="s">
        <v>15</v>
      </c>
      <c r="G42" s="65">
        <f>$C$13*E42+3</f>
        <v>14</v>
      </c>
      <c r="H42" s="66"/>
      <c r="I42" s="6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6.25" customHeight="1">
      <c r="A43" s="7">
        <f t="shared" si="1"/>
        <v>25</v>
      </c>
      <c r="B43" s="50" t="s">
        <v>261</v>
      </c>
      <c r="C43" s="69" t="s">
        <v>262</v>
      </c>
      <c r="D43" s="65" t="s">
        <v>158</v>
      </c>
      <c r="E43" s="65">
        <v>1</v>
      </c>
      <c r="F43" s="65" t="s">
        <v>15</v>
      </c>
      <c r="G43" s="65">
        <v>3</v>
      </c>
      <c r="H43" s="66"/>
      <c r="I43" s="6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3.25" customHeight="1">
      <c r="A44" s="7">
        <f t="shared" si="1"/>
        <v>26</v>
      </c>
      <c r="B44" s="17" t="s">
        <v>171</v>
      </c>
      <c r="C44" s="34" t="s">
        <v>390</v>
      </c>
      <c r="D44" s="7" t="s">
        <v>158</v>
      </c>
      <c r="E44" s="7">
        <v>0.2</v>
      </c>
      <c r="F44" s="7" t="s">
        <v>172</v>
      </c>
      <c r="G44" s="7">
        <f t="shared" ref="G44:G51" si="2">$C$13*E44</f>
        <v>2.2000000000000002</v>
      </c>
      <c r="H44" s="18"/>
      <c r="I44" s="6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6.25" customHeight="1">
      <c r="A45" s="7">
        <f t="shared" si="1"/>
        <v>27</v>
      </c>
      <c r="B45" s="17" t="s">
        <v>171</v>
      </c>
      <c r="C45" s="34" t="s">
        <v>391</v>
      </c>
      <c r="D45" s="7" t="s">
        <v>158</v>
      </c>
      <c r="E45" s="7">
        <v>0.2</v>
      </c>
      <c r="F45" s="7" t="s">
        <v>172</v>
      </c>
      <c r="G45" s="7">
        <f t="shared" si="2"/>
        <v>2.2000000000000002</v>
      </c>
      <c r="H45" s="1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4" customFormat="1" ht="26.25" customHeight="1">
      <c r="A46" s="7">
        <f t="shared" si="1"/>
        <v>28</v>
      </c>
      <c r="B46" s="17" t="s">
        <v>171</v>
      </c>
      <c r="C46" s="34" t="s">
        <v>392</v>
      </c>
      <c r="D46" s="7" t="s">
        <v>158</v>
      </c>
      <c r="E46" s="7">
        <v>0.2</v>
      </c>
      <c r="F46" s="7" t="s">
        <v>172</v>
      </c>
      <c r="G46" s="7">
        <f t="shared" si="2"/>
        <v>2.2000000000000002</v>
      </c>
      <c r="H46" s="1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6.75" customHeight="1">
      <c r="A47" s="7">
        <f t="shared" si="1"/>
        <v>29</v>
      </c>
      <c r="B47" s="17" t="s">
        <v>395</v>
      </c>
      <c r="C47" s="34" t="s">
        <v>396</v>
      </c>
      <c r="D47" s="7" t="s">
        <v>158</v>
      </c>
      <c r="E47" s="7">
        <v>2</v>
      </c>
      <c r="F47" s="7" t="s">
        <v>29</v>
      </c>
      <c r="G47" s="7">
        <v>2</v>
      </c>
      <c r="H47" s="1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4" customFormat="1" ht="42.75" customHeight="1">
      <c r="A48" s="7">
        <f t="shared" si="1"/>
        <v>30</v>
      </c>
      <c r="B48" s="17" t="s">
        <v>397</v>
      </c>
      <c r="C48" s="34" t="s">
        <v>398</v>
      </c>
      <c r="D48" s="7" t="s">
        <v>158</v>
      </c>
      <c r="E48" s="7">
        <v>2</v>
      </c>
      <c r="F48" s="7" t="s">
        <v>29</v>
      </c>
      <c r="G48" s="7">
        <v>2</v>
      </c>
      <c r="H48" s="1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4" customFormat="1" ht="42.75" customHeight="1">
      <c r="A49" s="7">
        <f t="shared" si="1"/>
        <v>31</v>
      </c>
      <c r="B49" s="17" t="s">
        <v>382</v>
      </c>
      <c r="C49" s="34" t="s">
        <v>385</v>
      </c>
      <c r="D49" s="7" t="s">
        <v>158</v>
      </c>
      <c r="E49" s="7">
        <v>1</v>
      </c>
      <c r="F49" s="7" t="s">
        <v>15</v>
      </c>
      <c r="G49" s="7">
        <f t="shared" si="2"/>
        <v>11</v>
      </c>
      <c r="H49" s="1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6.25" customHeight="1">
      <c r="A50" s="7">
        <f t="shared" si="1"/>
        <v>32</v>
      </c>
      <c r="B50" s="17" t="s">
        <v>383</v>
      </c>
      <c r="C50" s="34" t="s">
        <v>386</v>
      </c>
      <c r="D50" s="7" t="s">
        <v>158</v>
      </c>
      <c r="E50" s="7">
        <v>1</v>
      </c>
      <c r="F50" s="7" t="s">
        <v>15</v>
      </c>
      <c r="G50" s="7">
        <f t="shared" si="2"/>
        <v>11</v>
      </c>
      <c r="H50" s="1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6.25" customHeight="1">
      <c r="A51" s="7">
        <f t="shared" si="1"/>
        <v>33</v>
      </c>
      <c r="B51" s="17" t="s">
        <v>384</v>
      </c>
      <c r="C51" s="33" t="s">
        <v>173</v>
      </c>
      <c r="D51" s="7" t="s">
        <v>158</v>
      </c>
      <c r="E51" s="7">
        <v>1</v>
      </c>
      <c r="F51" s="7" t="s">
        <v>15</v>
      </c>
      <c r="G51" s="7">
        <f t="shared" si="2"/>
        <v>11</v>
      </c>
      <c r="H51" s="1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>
      <c r="A52" s="7">
        <f t="shared" si="1"/>
        <v>34</v>
      </c>
      <c r="B52" s="36" t="s">
        <v>33</v>
      </c>
      <c r="C52" s="40" t="s">
        <v>274</v>
      </c>
      <c r="D52" s="7" t="s">
        <v>158</v>
      </c>
      <c r="E52" s="9">
        <v>2</v>
      </c>
      <c r="F52" s="9" t="s">
        <v>34</v>
      </c>
      <c r="G52" s="9">
        <v>2</v>
      </c>
      <c r="H52" s="1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4" customFormat="1" ht="45">
      <c r="A53" s="7">
        <f t="shared" si="1"/>
        <v>35</v>
      </c>
      <c r="B53" s="36" t="s">
        <v>322</v>
      </c>
      <c r="C53" s="40" t="s">
        <v>323</v>
      </c>
      <c r="D53" s="7" t="s">
        <v>158</v>
      </c>
      <c r="E53" s="9">
        <v>1</v>
      </c>
      <c r="F53" s="9" t="s">
        <v>29</v>
      </c>
      <c r="G53" s="9">
        <v>6</v>
      </c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4" customFormat="1" ht="33.75" customHeight="1">
      <c r="A54" s="7">
        <f t="shared" si="1"/>
        <v>36</v>
      </c>
      <c r="B54" s="36" t="s">
        <v>320</v>
      </c>
      <c r="C54" s="40" t="s">
        <v>321</v>
      </c>
      <c r="D54" s="7" t="s">
        <v>158</v>
      </c>
      <c r="E54" s="9">
        <v>2</v>
      </c>
      <c r="F54" s="9" t="s">
        <v>29</v>
      </c>
      <c r="G54" s="9">
        <v>2</v>
      </c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4" customFormat="1" ht="15" customHeight="1">
      <c r="A55" s="7">
        <f t="shared" si="1"/>
        <v>37</v>
      </c>
      <c r="B55" s="36" t="s">
        <v>35</v>
      </c>
      <c r="C55" s="40" t="s">
        <v>387</v>
      </c>
      <c r="D55" s="7" t="s">
        <v>158</v>
      </c>
      <c r="E55" s="9">
        <v>2</v>
      </c>
      <c r="F55" s="9" t="s">
        <v>255</v>
      </c>
      <c r="G55" s="9">
        <v>2</v>
      </c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4" customFormat="1" ht="15.75" customHeight="1">
      <c r="A56" s="7">
        <f t="shared" si="1"/>
        <v>38</v>
      </c>
      <c r="B56" s="36" t="s">
        <v>40</v>
      </c>
      <c r="C56" s="40" t="s">
        <v>388</v>
      </c>
      <c r="D56" s="7" t="s">
        <v>158</v>
      </c>
      <c r="E56" s="9">
        <v>1</v>
      </c>
      <c r="F56" s="9" t="s">
        <v>15</v>
      </c>
      <c r="G56" s="9">
        <v>1</v>
      </c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4" customFormat="1" ht="15.75" customHeight="1">
      <c r="A57" s="7">
        <f t="shared" si="1"/>
        <v>39</v>
      </c>
      <c r="B57" s="51" t="s">
        <v>468</v>
      </c>
      <c r="C57" s="52" t="s">
        <v>469</v>
      </c>
      <c r="D57" s="7" t="s">
        <v>158</v>
      </c>
      <c r="E57" s="9">
        <v>1</v>
      </c>
      <c r="F57" s="9" t="s">
        <v>15</v>
      </c>
      <c r="G57" s="9">
        <v>2</v>
      </c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4" customFormat="1" ht="15.75" customHeight="1">
      <c r="A58" s="7">
        <f t="shared" si="1"/>
        <v>40</v>
      </c>
      <c r="B58" s="53" t="s">
        <v>310</v>
      </c>
      <c r="C58" s="52" t="s">
        <v>314</v>
      </c>
      <c r="D58" s="7" t="s">
        <v>158</v>
      </c>
      <c r="E58" s="9">
        <v>3</v>
      </c>
      <c r="F58" s="9" t="s">
        <v>15</v>
      </c>
      <c r="G58" s="9">
        <v>3</v>
      </c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4" customFormat="1" ht="15.75" customHeight="1">
      <c r="A59" s="7">
        <f t="shared" si="1"/>
        <v>41</v>
      </c>
      <c r="B59" s="53" t="s">
        <v>311</v>
      </c>
      <c r="C59" s="54" t="s">
        <v>313</v>
      </c>
      <c r="D59" s="7" t="s">
        <v>158</v>
      </c>
      <c r="E59" s="9">
        <v>3</v>
      </c>
      <c r="F59" s="9" t="s">
        <v>15</v>
      </c>
      <c r="G59" s="9">
        <v>3</v>
      </c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4" customFormat="1" ht="15.75" customHeight="1">
      <c r="A60" s="7">
        <f t="shared" si="1"/>
        <v>42</v>
      </c>
      <c r="B60" s="53" t="s">
        <v>312</v>
      </c>
      <c r="C60" s="54" t="s">
        <v>315</v>
      </c>
      <c r="D60" s="7" t="s">
        <v>158</v>
      </c>
      <c r="E60" s="9">
        <v>3</v>
      </c>
      <c r="F60" s="9" t="s">
        <v>15</v>
      </c>
      <c r="G60" s="9">
        <v>3</v>
      </c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4" customFormat="1" ht="15.75" customHeight="1">
      <c r="A61" s="7">
        <f t="shared" si="1"/>
        <v>43</v>
      </c>
      <c r="B61" s="53" t="s">
        <v>463</v>
      </c>
      <c r="C61" s="54" t="s">
        <v>464</v>
      </c>
      <c r="D61" s="7" t="s">
        <v>158</v>
      </c>
      <c r="E61" s="9">
        <v>1</v>
      </c>
      <c r="F61" s="9" t="s">
        <v>15</v>
      </c>
      <c r="G61" s="9">
        <v>11</v>
      </c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4" customFormat="1" ht="15.75" customHeight="1">
      <c r="A62" s="7">
        <f t="shared" si="1"/>
        <v>44</v>
      </c>
      <c r="B62" s="57" t="s">
        <v>470</v>
      </c>
      <c r="C62" s="54" t="s">
        <v>462</v>
      </c>
      <c r="D62" s="7" t="s">
        <v>158</v>
      </c>
      <c r="E62" s="9">
        <v>3</v>
      </c>
      <c r="F62" s="9" t="s">
        <v>29</v>
      </c>
      <c r="G62" s="9">
        <v>3</v>
      </c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4" customFormat="1" ht="15.75" customHeight="1">
      <c r="A63" s="7">
        <f t="shared" si="1"/>
        <v>45</v>
      </c>
      <c r="B63" s="57" t="s">
        <v>328</v>
      </c>
      <c r="C63" s="54" t="s">
        <v>329</v>
      </c>
      <c r="D63" s="7" t="s">
        <v>158</v>
      </c>
      <c r="E63" s="9">
        <v>4</v>
      </c>
      <c r="F63" s="9" t="s">
        <v>29</v>
      </c>
      <c r="G63" s="9">
        <v>4</v>
      </c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4" customFormat="1" ht="15.75" customHeight="1">
      <c r="A64" s="7">
        <f t="shared" si="1"/>
        <v>46</v>
      </c>
      <c r="B64" s="57" t="s">
        <v>381</v>
      </c>
      <c r="C64" s="56" t="s">
        <v>389</v>
      </c>
      <c r="D64" s="7" t="s">
        <v>158</v>
      </c>
      <c r="E64" s="9">
        <v>4</v>
      </c>
      <c r="F64" s="9" t="s">
        <v>29</v>
      </c>
      <c r="G64" s="9">
        <v>4</v>
      </c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4" customFormat="1" ht="15.75" customHeight="1">
      <c r="A65" s="7">
        <f t="shared" si="1"/>
        <v>47</v>
      </c>
      <c r="B65" s="57" t="s">
        <v>327</v>
      </c>
      <c r="C65" s="56" t="s">
        <v>330</v>
      </c>
      <c r="D65" s="7" t="s">
        <v>158</v>
      </c>
      <c r="E65" s="9">
        <v>4</v>
      </c>
      <c r="F65" s="9" t="s">
        <v>29</v>
      </c>
      <c r="G65" s="9">
        <v>4</v>
      </c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4" customFormat="1" ht="15.75" customHeight="1">
      <c r="A66" s="7">
        <f t="shared" si="1"/>
        <v>48</v>
      </c>
      <c r="B66" s="55" t="s">
        <v>25</v>
      </c>
      <c r="C66" s="52" t="s">
        <v>26</v>
      </c>
      <c r="D66" s="7" t="s">
        <v>158</v>
      </c>
      <c r="E66" s="9">
        <v>2</v>
      </c>
      <c r="F66" s="9" t="s">
        <v>15</v>
      </c>
      <c r="G66" s="9">
        <v>2</v>
      </c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4" customFormat="1" ht="19.5" customHeight="1">
      <c r="A67" s="7">
        <f t="shared" si="1"/>
        <v>49</v>
      </c>
      <c r="B67" s="55" t="s">
        <v>465</v>
      </c>
      <c r="C67" s="52" t="s">
        <v>466</v>
      </c>
      <c r="D67" s="7" t="s">
        <v>158</v>
      </c>
      <c r="E67" s="9">
        <v>2</v>
      </c>
      <c r="F67" s="9" t="s">
        <v>29</v>
      </c>
      <c r="G67" s="9">
        <v>22</v>
      </c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4" customFormat="1" ht="19.5" customHeight="1">
      <c r="A68" s="7">
        <f t="shared" si="1"/>
        <v>50</v>
      </c>
      <c r="B68" s="55" t="s">
        <v>393</v>
      </c>
      <c r="C68" s="52" t="s">
        <v>394</v>
      </c>
      <c r="D68" s="7" t="s">
        <v>158</v>
      </c>
      <c r="E68" s="9">
        <v>2</v>
      </c>
      <c r="F68" s="9" t="s">
        <v>29</v>
      </c>
      <c r="G68" s="9">
        <v>22</v>
      </c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4" customFormat="1" ht="19.5" customHeight="1">
      <c r="A69" s="7">
        <f t="shared" si="1"/>
        <v>51</v>
      </c>
      <c r="B69" s="17" t="s">
        <v>174</v>
      </c>
      <c r="C69" s="34" t="s">
        <v>175</v>
      </c>
      <c r="D69" s="7" t="s">
        <v>158</v>
      </c>
      <c r="E69" s="7">
        <v>1</v>
      </c>
      <c r="F69" s="7" t="s">
        <v>15</v>
      </c>
      <c r="G69" s="7">
        <v>7</v>
      </c>
      <c r="H69" s="1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6.25" customHeight="1">
      <c r="A70" s="80" t="s">
        <v>117</v>
      </c>
      <c r="B70" s="79"/>
      <c r="C70" s="79"/>
      <c r="D70" s="79"/>
      <c r="E70" s="79"/>
      <c r="F70" s="79"/>
      <c r="G70" s="79"/>
      <c r="H70" s="79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0">
      <c r="A71" s="5" t="s">
        <v>5</v>
      </c>
      <c r="B71" s="6" t="s">
        <v>6</v>
      </c>
      <c r="C71" s="6" t="s">
        <v>7</v>
      </c>
      <c r="D71" s="6" t="s">
        <v>8</v>
      </c>
      <c r="E71" s="6" t="s">
        <v>9</v>
      </c>
      <c r="F71" s="6" t="s">
        <v>96</v>
      </c>
      <c r="G71" s="6" t="s">
        <v>11</v>
      </c>
      <c r="H71" s="6" t="s">
        <v>12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8.25" customHeight="1">
      <c r="A72" s="15">
        <v>1</v>
      </c>
      <c r="B72" s="21" t="s">
        <v>176</v>
      </c>
      <c r="C72" s="22" t="s">
        <v>299</v>
      </c>
      <c r="D72" s="19" t="s">
        <v>119</v>
      </c>
      <c r="E72" s="20">
        <v>1</v>
      </c>
      <c r="F72" s="20" t="s">
        <v>29</v>
      </c>
      <c r="G72" s="20">
        <f t="shared" ref="G72:G74" si="3">$C$13*E72</f>
        <v>11</v>
      </c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5">
        <v>2</v>
      </c>
      <c r="B73" s="21" t="s">
        <v>177</v>
      </c>
      <c r="C73" s="58" t="s">
        <v>300</v>
      </c>
      <c r="D73" s="19" t="s">
        <v>119</v>
      </c>
      <c r="E73" s="20">
        <v>1</v>
      </c>
      <c r="F73" s="20" t="s">
        <v>29</v>
      </c>
      <c r="G73" s="20">
        <f t="shared" si="3"/>
        <v>11</v>
      </c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5">
        <v>3</v>
      </c>
      <c r="B74" s="21" t="s">
        <v>178</v>
      </c>
      <c r="C74" s="22" t="s">
        <v>301</v>
      </c>
      <c r="D74" s="19" t="s">
        <v>119</v>
      </c>
      <c r="E74" s="20">
        <v>1</v>
      </c>
      <c r="F74" s="20" t="s">
        <v>29</v>
      </c>
      <c r="G74" s="20">
        <f t="shared" si="3"/>
        <v>11</v>
      </c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03" t="s">
        <v>179</v>
      </c>
      <c r="B75" s="79"/>
      <c r="C75" s="79"/>
      <c r="D75" s="79"/>
      <c r="E75" s="79"/>
      <c r="F75" s="79"/>
      <c r="G75" s="79"/>
      <c r="H75" s="7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23" t="s">
        <v>5</v>
      </c>
      <c r="B76" s="13" t="s">
        <v>6</v>
      </c>
      <c r="C76" s="6" t="s">
        <v>7</v>
      </c>
      <c r="D76" s="13" t="s">
        <v>8</v>
      </c>
      <c r="E76" s="13" t="s">
        <v>9</v>
      </c>
      <c r="F76" s="13" t="s">
        <v>96</v>
      </c>
      <c r="G76" s="6" t="s">
        <v>11</v>
      </c>
      <c r="H76" s="6" t="s">
        <v>12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4.25" customHeight="1">
      <c r="A77" s="8">
        <v>1</v>
      </c>
      <c r="B77" s="21" t="s">
        <v>73</v>
      </c>
      <c r="C77" s="35" t="s">
        <v>293</v>
      </c>
      <c r="D77" s="9" t="s">
        <v>74</v>
      </c>
      <c r="E77" s="9">
        <v>3</v>
      </c>
      <c r="F77" s="9" t="s">
        <v>75</v>
      </c>
      <c r="G77" s="9">
        <v>3</v>
      </c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4" customFormat="1" ht="15.75" customHeight="1">
      <c r="A78" s="8">
        <v>2</v>
      </c>
      <c r="B78" s="21" t="s">
        <v>76</v>
      </c>
      <c r="C78" s="35" t="s">
        <v>294</v>
      </c>
      <c r="D78" s="9" t="s">
        <v>74</v>
      </c>
      <c r="E78" s="9">
        <v>1</v>
      </c>
      <c r="F78" s="9" t="s">
        <v>75</v>
      </c>
      <c r="G78" s="9">
        <v>1</v>
      </c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4" customFormat="1" ht="15.75" customHeight="1">
      <c r="A79" s="8">
        <v>3</v>
      </c>
      <c r="B79" s="21" t="s">
        <v>77</v>
      </c>
      <c r="C79" s="35" t="s">
        <v>295</v>
      </c>
      <c r="D79" s="9" t="s">
        <v>74</v>
      </c>
      <c r="E79" s="9">
        <v>10</v>
      </c>
      <c r="F79" s="9" t="s">
        <v>29</v>
      </c>
      <c r="G79" s="9">
        <v>10</v>
      </c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4" customFormat="1" ht="15.75" customHeight="1">
      <c r="A80" s="8">
        <v>4</v>
      </c>
      <c r="B80" s="21" t="s">
        <v>78</v>
      </c>
      <c r="C80" s="35" t="s">
        <v>295</v>
      </c>
      <c r="D80" s="9" t="s">
        <v>74</v>
      </c>
      <c r="E80" s="9">
        <v>10</v>
      </c>
      <c r="F80" s="9" t="s">
        <v>29</v>
      </c>
      <c r="G80" s="9">
        <v>10</v>
      </c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4" customFormat="1" ht="15.75" customHeight="1">
      <c r="A81" s="8">
        <v>5</v>
      </c>
      <c r="B81" s="21" t="s">
        <v>80</v>
      </c>
      <c r="C81" s="35" t="s">
        <v>296</v>
      </c>
      <c r="D81" s="9" t="s">
        <v>74</v>
      </c>
      <c r="E81" s="9">
        <v>2</v>
      </c>
      <c r="F81" s="9" t="s">
        <v>75</v>
      </c>
      <c r="G81" s="9">
        <v>2</v>
      </c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4" customFormat="1" ht="15.75" customHeight="1">
      <c r="A82" s="8">
        <v>6</v>
      </c>
      <c r="B82" s="21" t="s">
        <v>84</v>
      </c>
      <c r="C82" s="35" t="s">
        <v>293</v>
      </c>
      <c r="D82" s="9" t="s">
        <v>74</v>
      </c>
      <c r="E82" s="9">
        <v>1</v>
      </c>
      <c r="F82" s="9" t="s">
        <v>75</v>
      </c>
      <c r="G82" s="9">
        <v>1</v>
      </c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4" customFormat="1" ht="15.75" customHeight="1">
      <c r="A83" s="8">
        <v>7</v>
      </c>
      <c r="B83" s="21" t="s">
        <v>85</v>
      </c>
      <c r="C83" s="35" t="s">
        <v>297</v>
      </c>
      <c r="D83" s="9" t="s">
        <v>74</v>
      </c>
      <c r="E83" s="9">
        <v>2</v>
      </c>
      <c r="F83" s="9" t="s">
        <v>263</v>
      </c>
      <c r="G83" s="9">
        <v>2</v>
      </c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5.75" customHeight="1">
      <c r="A84" s="8">
        <v>8</v>
      </c>
      <c r="B84" s="21" t="s">
        <v>86</v>
      </c>
      <c r="C84" s="35" t="s">
        <v>298</v>
      </c>
      <c r="D84" s="9" t="s">
        <v>74</v>
      </c>
      <c r="E84" s="9">
        <v>3</v>
      </c>
      <c r="F84" s="9" t="s">
        <v>29</v>
      </c>
      <c r="G84" s="9">
        <v>3</v>
      </c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02" t="s">
        <v>455</v>
      </c>
      <c r="B85" s="79"/>
      <c r="C85" s="79"/>
      <c r="D85" s="79"/>
      <c r="E85" s="79"/>
      <c r="F85" s="79"/>
      <c r="G85" s="79"/>
      <c r="H85" s="7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80" t="s">
        <v>308</v>
      </c>
      <c r="B86" s="79"/>
      <c r="C86" s="79"/>
      <c r="D86" s="79"/>
      <c r="E86" s="79"/>
      <c r="F86" s="79"/>
      <c r="G86" s="79"/>
      <c r="H86" s="7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>
      <c r="A87" s="5" t="s">
        <v>5</v>
      </c>
      <c r="B87" s="6" t="s">
        <v>6</v>
      </c>
      <c r="C87" s="6" t="s">
        <v>7</v>
      </c>
      <c r="D87" s="6" t="s">
        <v>8</v>
      </c>
      <c r="E87" s="6" t="s">
        <v>9</v>
      </c>
      <c r="F87" s="6" t="s">
        <v>96</v>
      </c>
      <c r="G87" s="6" t="s">
        <v>11</v>
      </c>
      <c r="H87" s="6" t="s">
        <v>12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5" customHeight="1">
      <c r="A88" s="8">
        <v>1</v>
      </c>
      <c r="B88" s="5" t="s">
        <v>180</v>
      </c>
      <c r="C88" s="5" t="s">
        <v>467</v>
      </c>
      <c r="D88" s="6" t="s">
        <v>158</v>
      </c>
      <c r="E88" s="6">
        <v>1</v>
      </c>
      <c r="F88" s="6" t="s">
        <v>163</v>
      </c>
      <c r="G88" s="6">
        <f>$C$13*E88+3</f>
        <v>14</v>
      </c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9.25" customHeight="1">
      <c r="A89" s="8">
        <v>2</v>
      </c>
      <c r="B89" s="16" t="s">
        <v>181</v>
      </c>
      <c r="C89" s="24" t="s">
        <v>182</v>
      </c>
      <c r="D89" s="13" t="s">
        <v>111</v>
      </c>
      <c r="E89" s="13">
        <v>5</v>
      </c>
      <c r="F89" s="13" t="s">
        <v>183</v>
      </c>
      <c r="G89" s="6">
        <f>$C$13*E89+3</f>
        <v>58</v>
      </c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8">
        <v>3</v>
      </c>
      <c r="B90" s="16" t="s">
        <v>184</v>
      </c>
      <c r="C90" s="24" t="s">
        <v>185</v>
      </c>
      <c r="D90" s="13" t="s">
        <v>111</v>
      </c>
      <c r="E90" s="13">
        <v>1</v>
      </c>
      <c r="F90" s="13" t="s">
        <v>29</v>
      </c>
      <c r="G90" s="6">
        <f>$C$13*E90</f>
        <v>11</v>
      </c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8">
        <v>4</v>
      </c>
      <c r="B91" s="16" t="s">
        <v>379</v>
      </c>
      <c r="C91" s="24" t="s">
        <v>331</v>
      </c>
      <c r="D91" s="13" t="s">
        <v>111</v>
      </c>
      <c r="E91" s="13">
        <v>2</v>
      </c>
      <c r="F91" s="13" t="s">
        <v>29</v>
      </c>
      <c r="G91" s="6">
        <v>28</v>
      </c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4" customFormat="1" ht="27" customHeight="1">
      <c r="A92" s="8">
        <v>5</v>
      </c>
      <c r="B92" s="16" t="s">
        <v>170</v>
      </c>
      <c r="C92" s="16" t="s">
        <v>324</v>
      </c>
      <c r="D92" s="13" t="s">
        <v>111</v>
      </c>
      <c r="E92" s="13">
        <v>0.5</v>
      </c>
      <c r="F92" s="13" t="s">
        <v>186</v>
      </c>
      <c r="G92" s="6">
        <f>$C$13*E92+3</f>
        <v>8.5</v>
      </c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4.5" customHeight="1">
      <c r="A93" s="102" t="s">
        <v>456</v>
      </c>
      <c r="B93" s="79"/>
      <c r="C93" s="79"/>
      <c r="D93" s="79"/>
      <c r="E93" s="79"/>
      <c r="F93" s="79"/>
      <c r="G93" s="79"/>
      <c r="H93" s="7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80" t="s">
        <v>308</v>
      </c>
      <c r="B94" s="79"/>
      <c r="C94" s="79"/>
      <c r="D94" s="79"/>
      <c r="E94" s="79"/>
      <c r="F94" s="79"/>
      <c r="G94" s="79"/>
      <c r="H94" s="7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50.25" customHeight="1">
      <c r="A95" s="5" t="s">
        <v>5</v>
      </c>
      <c r="B95" s="6" t="s">
        <v>6</v>
      </c>
      <c r="C95" s="6" t="s">
        <v>7</v>
      </c>
      <c r="D95" s="6" t="s">
        <v>8</v>
      </c>
      <c r="E95" s="6" t="s">
        <v>9</v>
      </c>
      <c r="F95" s="6" t="s">
        <v>96</v>
      </c>
      <c r="G95" s="6" t="s">
        <v>11</v>
      </c>
      <c r="H95" s="6" t="s">
        <v>12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8.25" customHeight="1">
      <c r="A96" s="102" t="s">
        <v>457</v>
      </c>
      <c r="B96" s="79"/>
      <c r="C96" s="79"/>
      <c r="D96" s="79"/>
      <c r="E96" s="79"/>
      <c r="F96" s="79"/>
      <c r="G96" s="79"/>
      <c r="H96" s="7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80" t="s">
        <v>264</v>
      </c>
      <c r="B97" s="79"/>
      <c r="C97" s="79"/>
      <c r="D97" s="79"/>
      <c r="E97" s="79"/>
      <c r="F97" s="79"/>
      <c r="G97" s="79"/>
      <c r="H97" s="7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</sheetData>
  <mergeCells count="25"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B13"/>
    <mergeCell ref="A14:B14"/>
    <mergeCell ref="C14:H14"/>
    <mergeCell ref="A15:H15"/>
    <mergeCell ref="A16:H16"/>
    <mergeCell ref="A17:H17"/>
    <mergeCell ref="A96:H96"/>
    <mergeCell ref="A97:H97"/>
    <mergeCell ref="A70:H70"/>
    <mergeCell ref="A75:H75"/>
    <mergeCell ref="A85:H85"/>
    <mergeCell ref="A86:H86"/>
    <mergeCell ref="A93:H93"/>
    <mergeCell ref="A94:H94"/>
  </mergeCells>
  <pageMargins left="0.7" right="0.7" top="0.75" bottom="0.75" header="0" footer="0"/>
  <pageSetup paperSize="9" scale="6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workbookViewId="0">
      <selection activeCell="A4" sqref="A4:H4"/>
    </sheetView>
  </sheetViews>
  <sheetFormatPr defaultColWidth="14.42578125" defaultRowHeight="15" customHeight="1"/>
  <cols>
    <col min="1" max="1" width="5.140625" style="44" customWidth="1"/>
    <col min="2" max="2" width="52" style="44" customWidth="1"/>
    <col min="3" max="3" width="50.28515625" style="44" customWidth="1"/>
    <col min="4" max="4" width="16.42578125" style="44" customWidth="1"/>
    <col min="5" max="5" width="12.28515625" style="44" customWidth="1"/>
    <col min="6" max="6" width="10.85546875" style="44" customWidth="1"/>
    <col min="7" max="7" width="19.7109375" style="44" customWidth="1"/>
    <col min="8" max="8" width="14.42578125" style="44" hidden="1" customWidth="1"/>
    <col min="9" max="16384" width="14.42578125" style="44"/>
  </cols>
  <sheetData>
    <row r="1" spans="1:26" ht="18" customHeight="1"/>
    <row r="2" spans="1:26" ht="22.5" customHeight="1">
      <c r="A2" s="91" t="s">
        <v>437</v>
      </c>
      <c r="B2" s="91"/>
      <c r="C2" s="91"/>
      <c r="D2" s="91"/>
      <c r="E2" s="91"/>
      <c r="F2" s="91"/>
      <c r="G2" s="91"/>
      <c r="H2" s="91"/>
    </row>
    <row r="3" spans="1:26" ht="18" customHeight="1">
      <c r="A3" s="92" t="str">
        <f>'[1]Информация о Чемпионате'!B4</f>
        <v>Итоговый (межрегиональный) этап Чемпионата по профессиональному мастерству</v>
      </c>
      <c r="B3" s="92"/>
      <c r="C3" s="92"/>
      <c r="D3" s="92"/>
      <c r="E3" s="92"/>
      <c r="F3" s="92"/>
      <c r="G3" s="92"/>
      <c r="H3" s="92"/>
    </row>
    <row r="4" spans="1:26" ht="21" customHeight="1">
      <c r="A4" s="91" t="s">
        <v>438</v>
      </c>
      <c r="B4" s="91"/>
      <c r="C4" s="91"/>
      <c r="D4" s="91"/>
      <c r="E4" s="91"/>
      <c r="F4" s="91"/>
      <c r="G4" s="91"/>
      <c r="H4" s="91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22.5" customHeight="1">
      <c r="A5" s="93" t="s">
        <v>439</v>
      </c>
      <c r="B5" s="93"/>
      <c r="C5" s="93"/>
      <c r="D5" s="93"/>
      <c r="E5" s="93"/>
      <c r="F5" s="93"/>
      <c r="G5" s="93"/>
      <c r="H5" s="93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20.25">
      <c r="A6" s="112" t="s">
        <v>187</v>
      </c>
      <c r="B6" s="113"/>
      <c r="C6" s="113"/>
      <c r="D6" s="113"/>
      <c r="E6" s="113"/>
      <c r="F6" s="113"/>
      <c r="G6" s="113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26.25" customHeight="1">
      <c r="A7" s="46" t="s">
        <v>5</v>
      </c>
      <c r="B7" s="46" t="s">
        <v>6</v>
      </c>
      <c r="C7" s="46" t="s">
        <v>7</v>
      </c>
      <c r="D7" s="46" t="s">
        <v>8</v>
      </c>
      <c r="E7" s="46" t="s">
        <v>9</v>
      </c>
      <c r="F7" s="46" t="s">
        <v>96</v>
      </c>
      <c r="G7" s="46" t="s">
        <v>188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28.5" customHeight="1">
      <c r="A8" s="46">
        <v>1</v>
      </c>
      <c r="B8" s="47" t="s">
        <v>302</v>
      </c>
      <c r="C8" s="40" t="s">
        <v>189</v>
      </c>
      <c r="D8" s="48" t="s">
        <v>27</v>
      </c>
      <c r="E8" s="46">
        <v>1</v>
      </c>
      <c r="F8" s="46" t="s">
        <v>15</v>
      </c>
      <c r="G8" s="46" t="s">
        <v>190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27" customHeight="1">
      <c r="A9" s="46">
        <v>2</v>
      </c>
      <c r="B9" s="47" t="s">
        <v>191</v>
      </c>
      <c r="C9" s="40" t="s">
        <v>189</v>
      </c>
      <c r="D9" s="48" t="s">
        <v>14</v>
      </c>
      <c r="E9" s="46">
        <v>1</v>
      </c>
      <c r="F9" s="46" t="s">
        <v>15</v>
      </c>
      <c r="G9" s="46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30" customHeight="1">
      <c r="A10" s="46">
        <v>3</v>
      </c>
      <c r="B10" s="47" t="s">
        <v>192</v>
      </c>
      <c r="C10" s="40" t="s">
        <v>189</v>
      </c>
      <c r="D10" s="48" t="s">
        <v>27</v>
      </c>
      <c r="E10" s="46">
        <v>1</v>
      </c>
      <c r="F10" s="46" t="s">
        <v>15</v>
      </c>
      <c r="G10" s="46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27.75" customHeight="1">
      <c r="A11" s="46">
        <v>4</v>
      </c>
      <c r="B11" s="47" t="s">
        <v>193</v>
      </c>
      <c r="C11" s="40" t="s">
        <v>189</v>
      </c>
      <c r="D11" s="48" t="s">
        <v>27</v>
      </c>
      <c r="E11" s="46">
        <v>1</v>
      </c>
      <c r="F11" s="46" t="s">
        <v>15</v>
      </c>
      <c r="G11" s="46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31.5" customHeight="1">
      <c r="A12" s="46">
        <v>5</v>
      </c>
      <c r="B12" s="47" t="s">
        <v>194</v>
      </c>
      <c r="C12" s="40" t="s">
        <v>195</v>
      </c>
      <c r="D12" s="48" t="s">
        <v>27</v>
      </c>
      <c r="E12" s="46">
        <v>1</v>
      </c>
      <c r="F12" s="46" t="s">
        <v>15</v>
      </c>
      <c r="G12" s="4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22.5">
      <c r="A13" s="46">
        <v>6</v>
      </c>
      <c r="B13" s="47" t="s">
        <v>48</v>
      </c>
      <c r="C13" s="40" t="s">
        <v>46</v>
      </c>
      <c r="D13" s="48" t="s">
        <v>27</v>
      </c>
      <c r="E13" s="46">
        <v>1</v>
      </c>
      <c r="F13" s="46" t="s">
        <v>15</v>
      </c>
      <c r="G13" s="46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22.5">
      <c r="A14" s="46">
        <v>7</v>
      </c>
      <c r="B14" s="47" t="s">
        <v>49</v>
      </c>
      <c r="C14" s="40" t="s">
        <v>46</v>
      </c>
      <c r="D14" s="48" t="s">
        <v>27</v>
      </c>
      <c r="E14" s="46">
        <v>1</v>
      </c>
      <c r="F14" s="46" t="s">
        <v>15</v>
      </c>
      <c r="G14" s="46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22.5">
      <c r="A15" s="46">
        <v>8</v>
      </c>
      <c r="B15" s="47" t="s">
        <v>47</v>
      </c>
      <c r="C15" s="40" t="s">
        <v>46</v>
      </c>
      <c r="D15" s="48" t="s">
        <v>27</v>
      </c>
      <c r="E15" s="46">
        <v>1</v>
      </c>
      <c r="F15" s="46" t="s">
        <v>15</v>
      </c>
      <c r="G15" s="46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22.5">
      <c r="A16" s="46">
        <v>9</v>
      </c>
      <c r="B16" s="47" t="s">
        <v>45</v>
      </c>
      <c r="C16" s="40" t="s">
        <v>46</v>
      </c>
      <c r="D16" s="48" t="s">
        <v>27</v>
      </c>
      <c r="E16" s="46">
        <v>1</v>
      </c>
      <c r="F16" s="46" t="s">
        <v>15</v>
      </c>
      <c r="G16" s="46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45">
      <c r="A17" s="46">
        <v>10</v>
      </c>
      <c r="B17" s="47" t="s">
        <v>50</v>
      </c>
      <c r="C17" s="40" t="s">
        <v>51</v>
      </c>
      <c r="D17" s="48" t="s">
        <v>27</v>
      </c>
      <c r="E17" s="46">
        <v>1</v>
      </c>
      <c r="F17" s="46" t="s">
        <v>15</v>
      </c>
      <c r="G17" s="46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33.75">
      <c r="A18" s="46">
        <v>11</v>
      </c>
      <c r="B18" s="47" t="s">
        <v>52</v>
      </c>
      <c r="C18" s="40" t="s">
        <v>53</v>
      </c>
      <c r="D18" s="48" t="s">
        <v>27</v>
      </c>
      <c r="E18" s="46">
        <v>1</v>
      </c>
      <c r="F18" s="46" t="s">
        <v>15</v>
      </c>
      <c r="G18" s="46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22.5">
      <c r="A19" s="46">
        <v>12</v>
      </c>
      <c r="B19" s="47" t="s">
        <v>196</v>
      </c>
      <c r="C19" s="40" t="s">
        <v>197</v>
      </c>
      <c r="D19" s="48" t="s">
        <v>27</v>
      </c>
      <c r="E19" s="46">
        <v>1</v>
      </c>
      <c r="F19" s="46" t="s">
        <v>15</v>
      </c>
      <c r="G19" s="46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>
      <c r="A20" s="46">
        <v>13</v>
      </c>
      <c r="B20" s="47" t="s">
        <v>198</v>
      </c>
      <c r="C20" s="40" t="s">
        <v>189</v>
      </c>
      <c r="D20" s="48" t="s">
        <v>27</v>
      </c>
      <c r="E20" s="46">
        <v>1</v>
      </c>
      <c r="F20" s="46" t="s">
        <v>15</v>
      </c>
      <c r="G20" s="46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>
      <c r="A21" s="46">
        <v>14</v>
      </c>
      <c r="B21" s="47" t="s">
        <v>199</v>
      </c>
      <c r="C21" s="40" t="s">
        <v>189</v>
      </c>
      <c r="D21" s="48" t="s">
        <v>27</v>
      </c>
      <c r="E21" s="46">
        <v>1</v>
      </c>
      <c r="F21" s="46" t="s">
        <v>15</v>
      </c>
      <c r="G21" s="46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22.5">
      <c r="A22" s="46">
        <v>15</v>
      </c>
      <c r="B22" s="47" t="s">
        <v>200</v>
      </c>
      <c r="C22" s="40" t="s">
        <v>201</v>
      </c>
      <c r="D22" s="48" t="s">
        <v>27</v>
      </c>
      <c r="E22" s="46">
        <v>1</v>
      </c>
      <c r="F22" s="46" t="s">
        <v>15</v>
      </c>
      <c r="G22" s="46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>
      <c r="A23" s="46">
        <v>16</v>
      </c>
      <c r="B23" s="47" t="s">
        <v>202</v>
      </c>
      <c r="C23" s="40" t="s">
        <v>203</v>
      </c>
      <c r="D23" s="48" t="s">
        <v>27</v>
      </c>
      <c r="E23" s="46">
        <v>1</v>
      </c>
      <c r="F23" s="46" t="s">
        <v>15</v>
      </c>
      <c r="G23" s="46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>
      <c r="A24" s="46">
        <v>17</v>
      </c>
      <c r="B24" s="47" t="s">
        <v>204</v>
      </c>
      <c r="C24" s="40" t="s">
        <v>206</v>
      </c>
      <c r="D24" s="48" t="s">
        <v>27</v>
      </c>
      <c r="E24" s="46">
        <v>1</v>
      </c>
      <c r="F24" s="46" t="s">
        <v>15</v>
      </c>
      <c r="G24" s="46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>
      <c r="A25" s="46">
        <v>18</v>
      </c>
      <c r="B25" s="47" t="s">
        <v>205</v>
      </c>
      <c r="C25" s="40" t="s">
        <v>309</v>
      </c>
      <c r="D25" s="48" t="s">
        <v>27</v>
      </c>
      <c r="E25" s="46">
        <v>1</v>
      </c>
      <c r="F25" s="46" t="s">
        <v>15</v>
      </c>
      <c r="G25" s="46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>
      <c r="A26" s="46">
        <v>19</v>
      </c>
      <c r="B26" s="47" t="s">
        <v>358</v>
      </c>
      <c r="C26" s="40" t="s">
        <v>189</v>
      </c>
      <c r="D26" s="48" t="s">
        <v>27</v>
      </c>
      <c r="E26" s="46">
        <v>1</v>
      </c>
      <c r="F26" s="46" t="s">
        <v>15</v>
      </c>
      <c r="G26" s="46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>
      <c r="A27" s="46">
        <v>20</v>
      </c>
      <c r="B27" s="47" t="s">
        <v>207</v>
      </c>
      <c r="C27" s="40" t="s">
        <v>359</v>
      </c>
      <c r="D27" s="48" t="s">
        <v>27</v>
      </c>
      <c r="E27" s="46">
        <v>1</v>
      </c>
      <c r="F27" s="46" t="s">
        <v>15</v>
      </c>
      <c r="G27" s="46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>
      <c r="A28" s="46">
        <v>21</v>
      </c>
      <c r="B28" s="47" t="s">
        <v>208</v>
      </c>
      <c r="C28" s="40" t="s">
        <v>189</v>
      </c>
      <c r="D28" s="48" t="s">
        <v>14</v>
      </c>
      <c r="E28" s="46">
        <v>4</v>
      </c>
      <c r="F28" s="46" t="s">
        <v>15</v>
      </c>
      <c r="G28" s="46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>
      <c r="A29" s="46">
        <v>22</v>
      </c>
      <c r="B29" s="47" t="s">
        <v>209</v>
      </c>
      <c r="C29" s="40" t="s">
        <v>189</v>
      </c>
      <c r="D29" s="48" t="s">
        <v>14</v>
      </c>
      <c r="E29" s="46">
        <v>4</v>
      </c>
      <c r="F29" s="46" t="s">
        <v>15</v>
      </c>
      <c r="G29" s="46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>
      <c r="A30" s="46">
        <v>23</v>
      </c>
      <c r="B30" s="47" t="s">
        <v>210</v>
      </c>
      <c r="C30" s="40" t="s">
        <v>211</v>
      </c>
      <c r="D30" s="48" t="s">
        <v>14</v>
      </c>
      <c r="E30" s="46">
        <v>4</v>
      </c>
      <c r="F30" s="46" t="s">
        <v>15</v>
      </c>
      <c r="G30" s="46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  <row r="1001" spans="1:26" ht="15.75" customHeight="1">
      <c r="A1001" s="45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</row>
    <row r="1002" spans="1:26" ht="15.75" customHeight="1">
      <c r="A1002" s="45"/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</row>
    <row r="1003" spans="1:26" ht="15" customHeight="1">
      <c r="A1003" s="45"/>
      <c r="B1003" s="45"/>
      <c r="C1003" s="45"/>
      <c r="D1003" s="45"/>
      <c r="E1003" s="45"/>
      <c r="F1003" s="45"/>
      <c r="G1003" s="45"/>
      <c r="H1003" s="45"/>
    </row>
  </sheetData>
  <mergeCells count="5">
    <mergeCell ref="A6:G6"/>
    <mergeCell ref="A5:H5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FESTOOL</cp:lastModifiedBy>
  <cp:lastPrinted>2023-06-05T08:58:29Z</cp:lastPrinted>
  <dcterms:created xsi:type="dcterms:W3CDTF">2023-01-11T12:24:27Z</dcterms:created>
  <dcterms:modified xsi:type="dcterms:W3CDTF">2025-03-24T10:54:54Z</dcterms:modified>
</cp:coreProperties>
</file>