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Чемпионаты\ОС 2025\разработка заданий\Модуль Ж_KPI\"/>
    </mc:Choice>
  </mc:AlternateContent>
  <xr:revisionPtr revIDLastSave="0" documentId="13_ncr:1_{3E87E83B-A873-4D2B-A530-958FE5687711}" xr6:coauthVersionLast="36" xr6:coauthVersionMax="47" xr10:uidLastSave="{00000000-0000-0000-0000-000000000000}"/>
  <bookViews>
    <workbookView xWindow="0" yWindow="0" windowWidth="28800" windowHeight="13620" xr2:uid="{C41C77D8-8797-4F1C-93DF-83B16B2C45EF}"/>
  </bookViews>
  <sheets>
    <sheet name="Ремонты" sheetId="1" r:id="rId1"/>
    <sheet name="Локомотивное депо" sheetId="2" r:id="rId2"/>
    <sheet name="Эксплуатация" sheetId="3" r:id="rId3"/>
    <sheet name="Безопасность и качество" sheetId="4" r:id="rId4"/>
    <sheet name="Персонал" sheetId="5" r:id="rId5"/>
    <sheet name="Инвестиции в инфраструктуру" sheetId="6" r:id="rId6"/>
    <sheet name="Оборачиваемость" sheetId="7" r:id="rId7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5" l="1"/>
  <c r="B13" i="5"/>
  <c r="H13" i="5"/>
</calcChain>
</file>

<file path=xl/sharedStrings.xml><?xml version="1.0" encoding="utf-8"?>
<sst xmlns="http://schemas.openxmlformats.org/spreadsheetml/2006/main" count="139" uniqueCount="79">
  <si>
    <t>ТМЦ остатки ФПК</t>
  </si>
  <si>
    <t>ТМЦ остатки СТК</t>
  </si>
  <si>
    <t>ЛО остатки ФПК</t>
  </si>
  <si>
    <t>ЛО остатки СТК</t>
  </si>
  <si>
    <t>Филиал</t>
  </si>
  <si>
    <t>план</t>
  </si>
  <si>
    <t>факт</t>
  </si>
  <si>
    <t>отклонение</t>
  </si>
  <si>
    <t>В-С</t>
  </si>
  <si>
    <t>З-С</t>
  </si>
  <si>
    <t>З</t>
  </si>
  <si>
    <t>Мск</t>
  </si>
  <si>
    <t>Сев</t>
  </si>
  <si>
    <t>С-З</t>
  </si>
  <si>
    <t>С-К</t>
  </si>
  <si>
    <t>Ю</t>
  </si>
  <si>
    <t>Инвестпрограмма РЖД, млн.руб</t>
  </si>
  <si>
    <t>Реализация, млн руб.</t>
  </si>
  <si>
    <t>Астраханский</t>
  </si>
  <si>
    <t>Воронежский</t>
  </si>
  <si>
    <t>Новосибирский</t>
  </si>
  <si>
    <t>Оренбургский</t>
  </si>
  <si>
    <t>Ростовский</t>
  </si>
  <si>
    <t>Улан-Удэнский</t>
  </si>
  <si>
    <t>Уссурийский</t>
  </si>
  <si>
    <t>Челябинский</t>
  </si>
  <si>
    <t>Ярославский</t>
  </si>
  <si>
    <t>Факт</t>
  </si>
  <si>
    <t>План</t>
  </si>
  <si>
    <t>Персонал ФПК</t>
  </si>
  <si>
    <t>к 2023</t>
  </si>
  <si>
    <t>Выработка 2024</t>
  </si>
  <si>
    <t>Выработка 2023</t>
  </si>
  <si>
    <t>Екатеринбургский</t>
  </si>
  <si>
    <t>Средняя ЗП 2024</t>
  </si>
  <si>
    <t>Средняя ЗП 2023</t>
  </si>
  <si>
    <t>Персонал СТК</t>
  </si>
  <si>
    <t>зп 2024</t>
  </si>
  <si>
    <t>зп 2023</t>
  </si>
  <si>
    <t>Дальневост.</t>
  </si>
  <si>
    <t>средняя ЗП к 2023</t>
  </si>
  <si>
    <t>Выработка к  2023</t>
  </si>
  <si>
    <t>укомплектованность к 2023</t>
  </si>
  <si>
    <t>Филиалы</t>
  </si>
  <si>
    <t>События 2024</t>
  </si>
  <si>
    <t>события 2023</t>
  </si>
  <si>
    <t>Отказы 2024</t>
  </si>
  <si>
    <t>Отказы 2023</t>
  </si>
  <si>
    <t>НР 2024</t>
  </si>
  <si>
    <t>НР 2023</t>
  </si>
  <si>
    <t>КГЭ</t>
  </si>
  <si>
    <t>к плану</t>
  </si>
  <si>
    <t>Тепловоз грузовой</t>
  </si>
  <si>
    <t>тепловоз маневровый</t>
  </si>
  <si>
    <t>электровоз грузовой</t>
  </si>
  <si>
    <t>электровоз пассажирский</t>
  </si>
  <si>
    <t>Тепловоз пассажирский</t>
  </si>
  <si>
    <t>ЭП</t>
  </si>
  <si>
    <t>НЭП</t>
  </si>
  <si>
    <t>Потери 2023</t>
  </si>
  <si>
    <t>Потери 2024</t>
  </si>
  <si>
    <t>Пробег 2023 час</t>
  </si>
  <si>
    <t>Пробег 2024 час</t>
  </si>
  <si>
    <t>Пробег 2023 км</t>
  </si>
  <si>
    <t>Пробег 2024 км</t>
  </si>
  <si>
    <t xml:space="preserve">Выручка 2023 </t>
  </si>
  <si>
    <t>Выручка 2024</t>
  </si>
  <si>
    <t>Выручка 2023 часы</t>
  </si>
  <si>
    <t>Выручка 2024 часы</t>
  </si>
  <si>
    <t>Выручка 2023 км</t>
  </si>
  <si>
    <t>Выручка 2024 км</t>
  </si>
  <si>
    <t>Марж.доход 2024</t>
  </si>
  <si>
    <t>Сторонние заказы 2024</t>
  </si>
  <si>
    <t>Сторонние заказы 2023</t>
  </si>
  <si>
    <t>Секции план</t>
  </si>
  <si>
    <t>Секции факт 2024</t>
  </si>
  <si>
    <t>Укомплектованность 2024</t>
  </si>
  <si>
    <t>Укомплектованность 2023</t>
  </si>
  <si>
    <t>Выработка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</si>
</sst>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₽&quot;_-;\-* #,##0.00\ &quot;₽&quot;_-;_-* &quot;-&quot;??\ &quot;₽&quot;_-;_-@_-"/>
    <numFmt numFmtId="164" formatCode="0.0%"/>
    <numFmt numFmtId="165" formatCode="0.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8" xfId="0" applyBorder="1"/>
    <xf numFmtId="10" fontId="2" fillId="0" borderId="2" xfId="0" applyNumberFormat="1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9" fontId="2" fillId="0" borderId="2" xfId="2" applyFont="1" applyBorder="1"/>
    <xf numFmtId="9" fontId="0" fillId="0" borderId="1" xfId="2" applyFont="1" applyBorder="1"/>
    <xf numFmtId="2" fontId="0" fillId="0" borderId="1" xfId="1" applyNumberFormat="1" applyFont="1" applyBorder="1"/>
    <xf numFmtId="0" fontId="0" fillId="0" borderId="1" xfId="0" applyBorder="1" applyAlignment="1">
      <alignment wrapText="1"/>
    </xf>
    <xf numFmtId="0" fontId="0" fillId="0" borderId="15" xfId="0" applyBorder="1"/>
    <xf numFmtId="0" fontId="2" fillId="0" borderId="2" xfId="0" applyFont="1" applyBorder="1"/>
    <xf numFmtId="0" fontId="0" fillId="0" borderId="16" xfId="0" applyBorder="1"/>
    <xf numFmtId="9" fontId="0" fillId="0" borderId="12" xfId="2" applyFont="1" applyBorder="1"/>
    <xf numFmtId="0" fontId="2" fillId="0" borderId="17" xfId="0" applyFont="1" applyBorder="1"/>
    <xf numFmtId="165" fontId="2" fillId="0" borderId="18" xfId="0" applyNumberFormat="1" applyFont="1" applyBorder="1"/>
    <xf numFmtId="0" fontId="0" fillId="0" borderId="18" xfId="0" applyBorder="1"/>
    <xf numFmtId="9" fontId="2" fillId="0" borderId="18" xfId="2" applyFont="1" applyBorder="1"/>
    <xf numFmtId="9" fontId="2" fillId="0" borderId="19" xfId="2" applyFont="1" applyBorder="1"/>
    <xf numFmtId="0" fontId="2" fillId="0" borderId="20" xfId="0" applyFont="1" applyBorder="1"/>
    <xf numFmtId="9" fontId="2" fillId="0" borderId="21" xfId="2" applyFont="1" applyBorder="1"/>
    <xf numFmtId="9" fontId="2" fillId="0" borderId="22" xfId="2" applyFont="1" applyBorder="1"/>
    <xf numFmtId="10" fontId="2" fillId="0" borderId="21" xfId="0" applyNumberFormat="1" applyFont="1" applyBorder="1"/>
    <xf numFmtId="10" fontId="2" fillId="0" borderId="22" xfId="0" applyNumberFormat="1" applyFont="1" applyBorder="1"/>
    <xf numFmtId="0" fontId="0" fillId="0" borderId="1" xfId="0" applyBorder="1" applyAlignment="1">
      <alignment horizontal="center"/>
    </xf>
    <xf numFmtId="164" fontId="0" fillId="0" borderId="1" xfId="2" applyNumberFormat="1" applyFont="1" applyBorder="1"/>
    <xf numFmtId="164" fontId="0" fillId="0" borderId="1" xfId="0" applyNumberForma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12" xfId="2" applyNumberFormat="1" applyFont="1" applyBorder="1"/>
    <xf numFmtId="164" fontId="0" fillId="0" borderId="12" xfId="0" applyNumberFormat="1" applyBorder="1"/>
    <xf numFmtId="0" fontId="2" fillId="0" borderId="18" xfId="0" applyFont="1" applyBorder="1"/>
    <xf numFmtId="0" fontId="2" fillId="0" borderId="19" xfId="0" applyFont="1" applyBorder="1"/>
    <xf numFmtId="0" fontId="0" fillId="0" borderId="17" xfId="0" applyBorder="1"/>
    <xf numFmtId="164" fontId="2" fillId="0" borderId="19" xfId="0" applyNumberFormat="1" applyFont="1" applyBorder="1"/>
    <xf numFmtId="9" fontId="2" fillId="0" borderId="21" xfId="0" applyNumberFormat="1" applyFont="1" applyBorder="1"/>
    <xf numFmtId="9" fontId="2" fillId="0" borderId="22" xfId="0" applyNumberFormat="1" applyFont="1" applyBorder="1"/>
    <xf numFmtId="0" fontId="2" fillId="0" borderId="21" xfId="0" applyFont="1" applyBorder="1"/>
    <xf numFmtId="0" fontId="2" fillId="0" borderId="22" xfId="0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3">
    <cellStyle name="Денежный" xfId="1" builtinId="4"/>
    <cellStyle name="Обычный" xfId="0" builtinId="0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7CE14-2B72-4BF3-8A7F-D1C0BB75301F}">
  <dimension ref="A2:B17"/>
  <sheetViews>
    <sheetView tabSelected="1" workbookViewId="0">
      <selection activeCell="A21" sqref="A21"/>
    </sheetView>
  </sheetViews>
  <sheetFormatPr defaultRowHeight="15" x14ac:dyDescent="0.25"/>
  <cols>
    <col min="1" max="1" width="21.7109375" bestFit="1" customWidth="1"/>
  </cols>
  <sheetData>
    <row r="2" spans="1:2" ht="15.75" thickBot="1" x14ac:dyDescent="0.3"/>
    <row r="3" spans="1:2" x14ac:dyDescent="0.25">
      <c r="A3" s="3" t="s">
        <v>66</v>
      </c>
      <c r="B3" s="4">
        <v>48.2</v>
      </c>
    </row>
    <row r="4" spans="1:2" ht="15.75" thickBot="1" x14ac:dyDescent="0.3">
      <c r="A4" s="5" t="s">
        <v>5</v>
      </c>
      <c r="B4" s="9">
        <v>48.95</v>
      </c>
    </row>
    <row r="5" spans="1:2" ht="15.75" thickBot="1" x14ac:dyDescent="0.3">
      <c r="A5" s="11"/>
      <c r="B5" s="10"/>
    </row>
    <row r="6" spans="1:2" x14ac:dyDescent="0.25">
      <c r="A6" s="3" t="s">
        <v>71</v>
      </c>
      <c r="B6" s="4">
        <v>12.4</v>
      </c>
    </row>
    <row r="7" spans="1:2" ht="15.75" thickBot="1" x14ac:dyDescent="0.3">
      <c r="A7" s="5" t="s">
        <v>5</v>
      </c>
      <c r="B7" s="9">
        <v>12.65</v>
      </c>
    </row>
    <row r="8" spans="1:2" ht="15.75" thickBot="1" x14ac:dyDescent="0.3">
      <c r="A8" s="8"/>
      <c r="B8" s="10"/>
    </row>
    <row r="9" spans="1:2" ht="15.75" thickBot="1" x14ac:dyDescent="0.3"/>
    <row r="10" spans="1:2" x14ac:dyDescent="0.25">
      <c r="A10" s="3" t="s">
        <v>73</v>
      </c>
      <c r="B10" s="4">
        <v>11.05</v>
      </c>
    </row>
    <row r="11" spans="1:2" ht="15.75" thickBot="1" x14ac:dyDescent="0.3">
      <c r="A11" s="5" t="s">
        <v>72</v>
      </c>
      <c r="B11" s="9">
        <v>10.8</v>
      </c>
    </row>
    <row r="12" spans="1:2" ht="15.75" thickBot="1" x14ac:dyDescent="0.3">
      <c r="A12" s="8"/>
      <c r="B12" s="10"/>
    </row>
    <row r="14" spans="1:2" ht="15.75" thickBot="1" x14ac:dyDescent="0.3"/>
    <row r="15" spans="1:2" x14ac:dyDescent="0.25">
      <c r="A15" s="3" t="s">
        <v>74</v>
      </c>
      <c r="B15" s="4">
        <v>2241</v>
      </c>
    </row>
    <row r="16" spans="1:2" ht="15.75" thickBot="1" x14ac:dyDescent="0.3">
      <c r="A16" s="5" t="s">
        <v>75</v>
      </c>
      <c r="B16" s="9">
        <v>3254</v>
      </c>
    </row>
    <row r="17" spans="1:2" ht="15.75" thickBot="1" x14ac:dyDescent="0.3">
      <c r="A17" s="8"/>
      <c r="B17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A78D-E8DD-47F0-854C-3CC2C1BF844A}">
  <dimension ref="A1:B24"/>
  <sheetViews>
    <sheetView workbookViewId="0">
      <selection activeCell="E24" sqref="E24"/>
    </sheetView>
  </sheetViews>
  <sheetFormatPr defaultRowHeight="15" x14ac:dyDescent="0.25"/>
  <cols>
    <col min="1" max="1" width="18.28515625" customWidth="1"/>
  </cols>
  <sheetData>
    <row r="1" spans="1:2" x14ac:dyDescent="0.25">
      <c r="A1" s="2"/>
      <c r="B1" s="2"/>
    </row>
    <row r="2" spans="1:2" x14ac:dyDescent="0.25">
      <c r="A2" s="2" t="s">
        <v>59</v>
      </c>
      <c r="B2" s="2">
        <v>611</v>
      </c>
    </row>
    <row r="3" spans="1:2" ht="15.75" thickBot="1" x14ac:dyDescent="0.3">
      <c r="A3" s="2" t="s">
        <v>60</v>
      </c>
      <c r="B3" s="13">
        <v>741</v>
      </c>
    </row>
    <row r="4" spans="1:2" ht="15.75" thickBot="1" x14ac:dyDescent="0.3">
      <c r="A4" s="12"/>
      <c r="B4" s="10"/>
    </row>
    <row r="5" spans="1:2" x14ac:dyDescent="0.25">
      <c r="A5" s="2"/>
      <c r="B5" s="14"/>
    </row>
    <row r="6" spans="1:2" x14ac:dyDescent="0.25">
      <c r="A6" s="2" t="s">
        <v>61</v>
      </c>
      <c r="B6" s="2">
        <v>32.299999999999997</v>
      </c>
    </row>
    <row r="7" spans="1:2" ht="15.75" thickBot="1" x14ac:dyDescent="0.3">
      <c r="A7" s="2" t="s">
        <v>62</v>
      </c>
      <c r="B7" s="13">
        <v>31.7</v>
      </c>
    </row>
    <row r="8" spans="1:2" ht="15.75" thickBot="1" x14ac:dyDescent="0.3">
      <c r="A8" s="12"/>
      <c r="B8" s="10"/>
    </row>
    <row r="9" spans="1:2" x14ac:dyDescent="0.25">
      <c r="A9" s="2"/>
      <c r="B9" s="14"/>
    </row>
    <row r="10" spans="1:2" x14ac:dyDescent="0.25">
      <c r="A10" s="2" t="s">
        <v>63</v>
      </c>
      <c r="B10" s="2">
        <v>2.399</v>
      </c>
    </row>
    <row r="11" spans="1:2" ht="15.75" thickBot="1" x14ac:dyDescent="0.3">
      <c r="A11" s="2" t="s">
        <v>64</v>
      </c>
      <c r="B11" s="13">
        <v>2.4510000000000001</v>
      </c>
    </row>
    <row r="12" spans="1:2" ht="15.75" thickBot="1" x14ac:dyDescent="0.3">
      <c r="A12" s="12"/>
      <c r="B12" s="10"/>
    </row>
    <row r="13" spans="1:2" x14ac:dyDescent="0.25">
      <c r="A13" s="2"/>
      <c r="B13" s="14"/>
    </row>
    <row r="14" spans="1:2" x14ac:dyDescent="0.25">
      <c r="A14" s="2" t="s">
        <v>65</v>
      </c>
      <c r="B14" s="2">
        <v>56.899000000000001</v>
      </c>
    </row>
    <row r="15" spans="1:2" ht="15.75" thickBot="1" x14ac:dyDescent="0.3">
      <c r="A15" s="2" t="s">
        <v>66</v>
      </c>
      <c r="B15" s="13">
        <v>57.857999999999997</v>
      </c>
    </row>
    <row r="16" spans="1:2" ht="15.75" thickBot="1" x14ac:dyDescent="0.3">
      <c r="A16" s="12"/>
      <c r="B16" s="15"/>
    </row>
    <row r="17" spans="1:2" x14ac:dyDescent="0.25">
      <c r="A17" s="2"/>
      <c r="B17" s="14"/>
    </row>
    <row r="18" spans="1:2" x14ac:dyDescent="0.25">
      <c r="A18" s="2" t="s">
        <v>67</v>
      </c>
      <c r="B18" s="2">
        <v>9.98</v>
      </c>
    </row>
    <row r="19" spans="1:2" ht="15.75" thickBot="1" x14ac:dyDescent="0.3">
      <c r="A19" s="2" t="s">
        <v>68</v>
      </c>
      <c r="B19" s="13">
        <v>9.83</v>
      </c>
    </row>
    <row r="20" spans="1:2" ht="15.75" thickBot="1" x14ac:dyDescent="0.3">
      <c r="A20" s="12"/>
      <c r="B20" s="10"/>
    </row>
    <row r="21" spans="1:2" x14ac:dyDescent="0.25">
      <c r="A21" s="2"/>
      <c r="B21" s="14"/>
    </row>
    <row r="22" spans="1:2" x14ac:dyDescent="0.25">
      <c r="A22" s="2" t="s">
        <v>69</v>
      </c>
      <c r="B22" s="2">
        <v>47.533999999999999</v>
      </c>
    </row>
    <row r="23" spans="1:2" ht="15.75" thickBot="1" x14ac:dyDescent="0.3">
      <c r="A23" s="2" t="s">
        <v>70</v>
      </c>
      <c r="B23" s="13">
        <v>48.027999999999999</v>
      </c>
    </row>
    <row r="24" spans="1:2" ht="15.75" thickBot="1" x14ac:dyDescent="0.3">
      <c r="A24" s="12"/>
      <c r="B24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CEF1F-E944-4B7A-8636-FF6328ECE8C7}">
  <dimension ref="A1:K20"/>
  <sheetViews>
    <sheetView workbookViewId="0">
      <selection activeCell="D20" sqref="D20"/>
    </sheetView>
  </sheetViews>
  <sheetFormatPr defaultRowHeight="15" x14ac:dyDescent="0.25"/>
  <cols>
    <col min="1" max="1" width="13.85546875" customWidth="1"/>
    <col min="2" max="2" width="9.42578125" bestFit="1" customWidth="1"/>
  </cols>
  <sheetData>
    <row r="1" spans="1:11" x14ac:dyDescent="0.25">
      <c r="A1" s="2" t="s">
        <v>43</v>
      </c>
      <c r="B1" s="2"/>
      <c r="C1" s="2" t="s">
        <v>5</v>
      </c>
      <c r="D1" s="2" t="s">
        <v>51</v>
      </c>
      <c r="E1" s="2">
        <v>2023</v>
      </c>
      <c r="F1" s="2" t="s">
        <v>30</v>
      </c>
    </row>
    <row r="2" spans="1:11" x14ac:dyDescent="0.25">
      <c r="A2" s="2" t="s">
        <v>8</v>
      </c>
      <c r="B2" s="2">
        <v>0.90400000000000003</v>
      </c>
      <c r="C2" s="2">
        <v>0.92300000000000004</v>
      </c>
      <c r="D2" s="16"/>
      <c r="E2" s="2">
        <v>0.88100000000000001</v>
      </c>
      <c r="F2" s="16"/>
    </row>
    <row r="3" spans="1:11" x14ac:dyDescent="0.25">
      <c r="A3" s="2" t="s">
        <v>39</v>
      </c>
      <c r="B3" s="2">
        <v>0.89300000000000002</v>
      </c>
      <c r="C3" s="2">
        <v>0.85899999999999999</v>
      </c>
      <c r="D3" s="16"/>
      <c r="E3" s="2">
        <v>0.91200000000000003</v>
      </c>
      <c r="F3" s="16"/>
    </row>
    <row r="4" spans="1:11" x14ac:dyDescent="0.25">
      <c r="A4" s="2" t="s">
        <v>9</v>
      </c>
      <c r="B4" s="2">
        <v>0.871</v>
      </c>
      <c r="C4" s="2">
        <v>0.86499999999999999</v>
      </c>
      <c r="D4" s="16"/>
      <c r="E4" s="2">
        <v>0.88800000000000001</v>
      </c>
      <c r="F4" s="16"/>
    </row>
    <row r="5" spans="1:11" x14ac:dyDescent="0.25">
      <c r="A5" s="2" t="s">
        <v>10</v>
      </c>
      <c r="B5" s="2">
        <v>0.89700000000000002</v>
      </c>
      <c r="C5" s="2">
        <v>0.89</v>
      </c>
      <c r="D5" s="16"/>
      <c r="E5" s="2">
        <v>0.91200000000000003</v>
      </c>
      <c r="F5" s="16"/>
    </row>
    <row r="6" spans="1:11" x14ac:dyDescent="0.25">
      <c r="A6" s="2" t="s">
        <v>11</v>
      </c>
      <c r="B6" s="2">
        <v>0.90500000000000003</v>
      </c>
      <c r="C6" s="2">
        <v>0.93500000000000005</v>
      </c>
      <c r="D6" s="16"/>
      <c r="E6" s="2">
        <v>0.91400000000000003</v>
      </c>
      <c r="F6" s="16"/>
    </row>
    <row r="7" spans="1:11" x14ac:dyDescent="0.25">
      <c r="A7" s="2" t="s">
        <v>12</v>
      </c>
      <c r="B7" s="2">
        <v>0.90300000000000002</v>
      </c>
      <c r="C7" s="2">
        <v>0.91500000000000004</v>
      </c>
      <c r="D7" s="16"/>
      <c r="E7" s="2">
        <v>0.89100000000000001</v>
      </c>
      <c r="F7" s="16"/>
    </row>
    <row r="8" spans="1:11" x14ac:dyDescent="0.25">
      <c r="A8" s="2" t="s">
        <v>13</v>
      </c>
      <c r="B8" s="2">
        <v>0.88500000000000001</v>
      </c>
      <c r="C8" s="2">
        <v>0.85499999999999998</v>
      </c>
      <c r="D8" s="16"/>
      <c r="E8" s="2">
        <v>0.86299999999999999</v>
      </c>
      <c r="F8" s="16"/>
    </row>
    <row r="9" spans="1:11" x14ac:dyDescent="0.25">
      <c r="A9" s="2" t="s">
        <v>14</v>
      </c>
      <c r="B9" s="2">
        <v>0.88200000000000001</v>
      </c>
      <c r="C9" s="2">
        <v>0.875</v>
      </c>
      <c r="D9" s="16"/>
      <c r="E9" s="2">
        <v>0.92</v>
      </c>
      <c r="F9" s="16"/>
    </row>
    <row r="10" spans="1:11" ht="15.75" thickBot="1" x14ac:dyDescent="0.3">
      <c r="A10" s="13" t="s">
        <v>15</v>
      </c>
      <c r="B10" s="13">
        <v>0.90500000000000003</v>
      </c>
      <c r="C10" s="13">
        <v>0.91800000000000004</v>
      </c>
      <c r="D10" s="22"/>
      <c r="E10" s="13">
        <v>0.94099999999999995</v>
      </c>
      <c r="F10" s="22"/>
    </row>
    <row r="11" spans="1:11" ht="15.75" thickBot="1" x14ac:dyDescent="0.3">
      <c r="A11" s="23" t="s">
        <v>50</v>
      </c>
      <c r="B11" s="24"/>
      <c r="C11" s="25"/>
      <c r="D11" s="26"/>
      <c r="E11" s="25"/>
      <c r="F11" s="27"/>
    </row>
    <row r="14" spans="1:11" x14ac:dyDescent="0.25">
      <c r="A14" s="18"/>
      <c r="B14" s="2" t="s">
        <v>57</v>
      </c>
      <c r="C14" s="2" t="s">
        <v>5</v>
      </c>
      <c r="D14" s="2" t="s">
        <v>51</v>
      </c>
      <c r="E14" s="2">
        <v>2023</v>
      </c>
      <c r="F14" s="2" t="s">
        <v>30</v>
      </c>
      <c r="G14" s="2" t="s">
        <v>58</v>
      </c>
      <c r="H14" s="2" t="s">
        <v>5</v>
      </c>
      <c r="I14" s="2" t="s">
        <v>51</v>
      </c>
      <c r="J14" s="2">
        <v>2023</v>
      </c>
      <c r="K14" s="2" t="s">
        <v>30</v>
      </c>
    </row>
    <row r="15" spans="1:11" ht="30" x14ac:dyDescent="0.25">
      <c r="A15" s="18" t="s">
        <v>52</v>
      </c>
      <c r="B15" s="2">
        <v>1.83</v>
      </c>
      <c r="C15" s="2">
        <v>1.95</v>
      </c>
      <c r="D15" s="16"/>
      <c r="E15" s="2">
        <v>1.78</v>
      </c>
      <c r="F15" s="16"/>
      <c r="G15" s="2">
        <v>565</v>
      </c>
      <c r="H15" s="17">
        <v>320</v>
      </c>
      <c r="I15" s="16"/>
      <c r="J15" s="2">
        <v>540</v>
      </c>
      <c r="K15" s="16"/>
    </row>
    <row r="16" spans="1:11" ht="30" x14ac:dyDescent="0.25">
      <c r="A16" s="18" t="s">
        <v>53</v>
      </c>
      <c r="B16" s="2">
        <v>2.9390000000000001</v>
      </c>
      <c r="C16" s="2">
        <v>2.831</v>
      </c>
      <c r="D16" s="16"/>
      <c r="E16" s="2">
        <v>2.9889999999999999</v>
      </c>
      <c r="F16" s="16"/>
      <c r="G16" s="2">
        <v>473</v>
      </c>
      <c r="H16" s="17">
        <v>432</v>
      </c>
      <c r="I16" s="16"/>
      <c r="J16" s="2">
        <v>470</v>
      </c>
      <c r="K16" s="16"/>
    </row>
    <row r="17" spans="1:11" ht="30" x14ac:dyDescent="0.25">
      <c r="A17" s="18" t="s">
        <v>54</v>
      </c>
      <c r="B17" s="2">
        <v>3.5329999999999999</v>
      </c>
      <c r="C17" s="2">
        <v>3.4009999999999998</v>
      </c>
      <c r="D17" s="16"/>
      <c r="E17" s="2">
        <v>3.58</v>
      </c>
      <c r="F17" s="16"/>
      <c r="G17" s="2">
        <v>368</v>
      </c>
      <c r="H17" s="17">
        <v>425</v>
      </c>
      <c r="I17" s="16"/>
      <c r="J17" s="2">
        <v>372</v>
      </c>
      <c r="K17" s="16"/>
    </row>
    <row r="18" spans="1:11" ht="30" x14ac:dyDescent="0.25">
      <c r="A18" s="18" t="s">
        <v>55</v>
      </c>
      <c r="B18" s="2">
        <v>1.121</v>
      </c>
      <c r="C18" s="2">
        <v>1.008</v>
      </c>
      <c r="D18" s="16"/>
      <c r="E18" s="2">
        <v>1.1100000000000001</v>
      </c>
      <c r="F18" s="16"/>
      <c r="G18" s="2">
        <v>168</v>
      </c>
      <c r="H18" s="17">
        <v>142</v>
      </c>
      <c r="I18" s="16"/>
      <c r="J18" s="2">
        <v>171</v>
      </c>
      <c r="K18" s="16"/>
    </row>
    <row r="19" spans="1:11" ht="30.75" thickBot="1" x14ac:dyDescent="0.3">
      <c r="A19" s="18" t="s">
        <v>56</v>
      </c>
      <c r="B19" s="13">
        <v>0.38900000000000001</v>
      </c>
      <c r="C19" s="2">
        <v>0.378</v>
      </c>
      <c r="D19" s="22"/>
      <c r="E19" s="2">
        <v>0.379</v>
      </c>
      <c r="F19" s="22"/>
      <c r="G19" s="13">
        <v>122</v>
      </c>
      <c r="H19" s="17">
        <v>71</v>
      </c>
      <c r="I19" s="22"/>
      <c r="J19" s="2">
        <v>123</v>
      </c>
      <c r="K19" s="22"/>
    </row>
    <row r="20" spans="1:11" ht="15.75" thickBot="1" x14ac:dyDescent="0.3">
      <c r="A20" s="12"/>
      <c r="B20" s="20"/>
      <c r="C20" s="21"/>
      <c r="D20" s="15"/>
      <c r="E20" s="21"/>
      <c r="F20" s="15"/>
      <c r="G20" s="20"/>
      <c r="H20" s="21"/>
      <c r="I20" s="15"/>
      <c r="J20" s="21"/>
      <c r="K20" s="1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38C30-1CF0-4E74-8791-757A67916570}">
  <dimension ref="A1:J12"/>
  <sheetViews>
    <sheetView workbookViewId="0">
      <selection activeCell="D11" sqref="D11"/>
    </sheetView>
  </sheetViews>
  <sheetFormatPr defaultRowHeight="15" x14ac:dyDescent="0.25"/>
  <cols>
    <col min="1" max="1" width="11.7109375" bestFit="1" customWidth="1"/>
    <col min="2" max="2" width="13.140625" bestFit="1" customWidth="1"/>
    <col min="3" max="3" width="12.7109375" bestFit="1" customWidth="1"/>
    <col min="5" max="6" width="11.7109375" bestFit="1" customWidth="1"/>
  </cols>
  <sheetData>
    <row r="1" spans="1:10" x14ac:dyDescent="0.25">
      <c r="A1" s="2" t="s">
        <v>43</v>
      </c>
      <c r="B1" s="2" t="s">
        <v>44</v>
      </c>
      <c r="C1" s="12" t="s">
        <v>45</v>
      </c>
      <c r="D1" s="28" t="s">
        <v>30</v>
      </c>
      <c r="E1" s="19" t="s">
        <v>46</v>
      </c>
      <c r="F1" s="12" t="s">
        <v>47</v>
      </c>
      <c r="G1" s="28" t="s">
        <v>30</v>
      </c>
      <c r="H1" s="19" t="s">
        <v>48</v>
      </c>
      <c r="I1" s="12" t="s">
        <v>49</v>
      </c>
      <c r="J1" s="28" t="s">
        <v>30</v>
      </c>
    </row>
    <row r="2" spans="1:10" x14ac:dyDescent="0.25">
      <c r="A2" s="2" t="s">
        <v>8</v>
      </c>
      <c r="B2" s="2">
        <v>16</v>
      </c>
      <c r="C2" s="12">
        <v>14</v>
      </c>
      <c r="D2" s="29"/>
      <c r="E2" s="19">
        <v>1222</v>
      </c>
      <c r="F2" s="12">
        <v>1300</v>
      </c>
      <c r="G2" s="29"/>
      <c r="H2" s="19">
        <v>11800</v>
      </c>
      <c r="I2" s="12">
        <v>12412</v>
      </c>
      <c r="J2" s="31"/>
    </row>
    <row r="3" spans="1:10" x14ac:dyDescent="0.25">
      <c r="A3" s="2" t="s">
        <v>39</v>
      </c>
      <c r="B3" s="2">
        <v>15</v>
      </c>
      <c r="C3" s="12">
        <v>16</v>
      </c>
      <c r="D3" s="29"/>
      <c r="E3" s="19">
        <v>3080</v>
      </c>
      <c r="F3" s="12">
        <v>3814</v>
      </c>
      <c r="G3" s="29"/>
      <c r="H3" s="19">
        <v>12144</v>
      </c>
      <c r="I3" s="12">
        <v>13271</v>
      </c>
      <c r="J3" s="31"/>
    </row>
    <row r="4" spans="1:10" x14ac:dyDescent="0.25">
      <c r="A4" s="2" t="s">
        <v>9</v>
      </c>
      <c r="B4" s="2">
        <v>25</v>
      </c>
      <c r="C4" s="12">
        <v>124</v>
      </c>
      <c r="D4" s="29"/>
      <c r="E4" s="19">
        <v>804</v>
      </c>
      <c r="F4" s="12">
        <v>852</v>
      </c>
      <c r="G4" s="29"/>
      <c r="H4" s="19">
        <v>7009</v>
      </c>
      <c r="I4" s="12">
        <v>8210</v>
      </c>
      <c r="J4" s="31"/>
    </row>
    <row r="5" spans="1:10" x14ac:dyDescent="0.25">
      <c r="A5" s="2" t="s">
        <v>10</v>
      </c>
      <c r="B5" s="2">
        <v>20</v>
      </c>
      <c r="C5" s="12">
        <v>32</v>
      </c>
      <c r="D5" s="29"/>
      <c r="E5" s="19">
        <v>937</v>
      </c>
      <c r="F5" s="12">
        <v>911</v>
      </c>
      <c r="G5" s="29"/>
      <c r="H5" s="19">
        <v>4939</v>
      </c>
      <c r="I5" s="12">
        <v>4102</v>
      </c>
      <c r="J5" s="31"/>
    </row>
    <row r="6" spans="1:10" x14ac:dyDescent="0.25">
      <c r="A6" s="2" t="s">
        <v>11</v>
      </c>
      <c r="B6" s="2">
        <v>16</v>
      </c>
      <c r="C6" s="12">
        <v>16</v>
      </c>
      <c r="D6" s="29"/>
      <c r="E6" s="19">
        <v>524</v>
      </c>
      <c r="F6" s="12">
        <v>612</v>
      </c>
      <c r="G6" s="29"/>
      <c r="H6" s="19">
        <v>3243</v>
      </c>
      <c r="I6" s="12">
        <v>3008</v>
      </c>
      <c r="J6" s="31"/>
    </row>
    <row r="7" spans="1:10" x14ac:dyDescent="0.25">
      <c r="A7" s="2" t="s">
        <v>12</v>
      </c>
      <c r="B7" s="2">
        <v>17</v>
      </c>
      <c r="C7" s="12">
        <v>21</v>
      </c>
      <c r="D7" s="29"/>
      <c r="E7" s="19">
        <v>755</v>
      </c>
      <c r="F7" s="12">
        <v>825</v>
      </c>
      <c r="G7" s="29"/>
      <c r="H7" s="19">
        <v>6834</v>
      </c>
      <c r="I7" s="12">
        <v>6107</v>
      </c>
      <c r="J7" s="31"/>
    </row>
    <row r="8" spans="1:10" x14ac:dyDescent="0.25">
      <c r="A8" s="2" t="s">
        <v>13</v>
      </c>
      <c r="B8" s="2">
        <v>18</v>
      </c>
      <c r="C8" s="12">
        <v>24</v>
      </c>
      <c r="D8" s="29"/>
      <c r="E8" s="19">
        <v>1809</v>
      </c>
      <c r="F8" s="12">
        <v>2001</v>
      </c>
      <c r="G8" s="29"/>
      <c r="H8" s="19">
        <v>9809</v>
      </c>
      <c r="I8" s="12">
        <v>12100</v>
      </c>
      <c r="J8" s="31"/>
    </row>
    <row r="9" spans="1:10" x14ac:dyDescent="0.25">
      <c r="A9" s="2" t="s">
        <v>14</v>
      </c>
      <c r="B9" s="2">
        <v>12</v>
      </c>
      <c r="C9" s="12">
        <v>19</v>
      </c>
      <c r="D9" s="29"/>
      <c r="E9" s="19">
        <v>396</v>
      </c>
      <c r="F9" s="12">
        <v>517</v>
      </c>
      <c r="G9" s="29"/>
      <c r="H9" s="19">
        <v>7196</v>
      </c>
      <c r="I9" s="12">
        <v>9410</v>
      </c>
      <c r="J9" s="31"/>
    </row>
    <row r="10" spans="1:10" x14ac:dyDescent="0.25">
      <c r="A10" s="2" t="s">
        <v>15</v>
      </c>
      <c r="B10" s="2">
        <v>68</v>
      </c>
      <c r="C10" s="12">
        <v>72</v>
      </c>
      <c r="D10" s="29"/>
      <c r="E10" s="19">
        <v>1300</v>
      </c>
      <c r="F10" s="12">
        <v>1541</v>
      </c>
      <c r="G10" s="29"/>
      <c r="H10" s="19">
        <v>9610</v>
      </c>
      <c r="I10" s="12">
        <v>10804</v>
      </c>
      <c r="J10" s="31"/>
    </row>
    <row r="11" spans="1:10" ht="15.75" thickBot="1" x14ac:dyDescent="0.3">
      <c r="A11" s="2"/>
      <c r="B11" s="2"/>
      <c r="C11" s="12"/>
      <c r="D11" s="30"/>
      <c r="E11" s="19"/>
      <c r="F11" s="12"/>
      <c r="G11" s="30"/>
      <c r="H11" s="19"/>
      <c r="I11" s="12"/>
      <c r="J11" s="32"/>
    </row>
    <row r="12" spans="1:10" x14ac:dyDescent="0.25">
      <c r="J12" s="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5C8F1-F371-48FD-A097-8D58B71E648C}">
  <dimension ref="A1:I27"/>
  <sheetViews>
    <sheetView workbookViewId="0">
      <selection activeCell="F27" sqref="F27"/>
    </sheetView>
  </sheetViews>
  <sheetFormatPr defaultRowHeight="15" x14ac:dyDescent="0.25"/>
  <cols>
    <col min="1" max="1" width="14.7109375" bestFit="1" customWidth="1"/>
    <col min="2" max="2" width="14.85546875" bestFit="1" customWidth="1"/>
    <col min="3" max="3" width="17.5703125" bestFit="1" customWidth="1"/>
    <col min="5" max="5" width="16" bestFit="1" customWidth="1"/>
    <col min="6" max="6" width="17.28515625" bestFit="1" customWidth="1"/>
    <col min="8" max="8" width="26.7109375" bestFit="1" customWidth="1"/>
  </cols>
  <sheetData>
    <row r="1" spans="1:9" x14ac:dyDescent="0.25">
      <c r="A1" s="48" t="s">
        <v>29</v>
      </c>
      <c r="B1" s="48"/>
      <c r="C1" s="48"/>
      <c r="D1" s="48"/>
      <c r="E1" s="48"/>
      <c r="F1" s="48"/>
      <c r="G1" s="48"/>
      <c r="H1" s="2"/>
      <c r="I1" s="2"/>
    </row>
    <row r="2" spans="1:9" x14ac:dyDescent="0.25">
      <c r="A2" s="2" t="s">
        <v>4</v>
      </c>
      <c r="B2" s="2" t="s">
        <v>31</v>
      </c>
      <c r="C2" s="2" t="s">
        <v>32</v>
      </c>
      <c r="D2" s="2" t="s">
        <v>30</v>
      </c>
      <c r="E2" s="2" t="s">
        <v>34</v>
      </c>
      <c r="F2" s="2" t="s">
        <v>35</v>
      </c>
      <c r="G2" s="2" t="s">
        <v>30</v>
      </c>
      <c r="H2" s="2" t="s">
        <v>76</v>
      </c>
      <c r="I2" s="2" t="s">
        <v>77</v>
      </c>
    </row>
    <row r="3" spans="1:9" x14ac:dyDescent="0.25">
      <c r="A3" s="2" t="s">
        <v>18</v>
      </c>
      <c r="B3" s="2">
        <v>141</v>
      </c>
      <c r="C3" s="2">
        <v>135</v>
      </c>
      <c r="D3" s="2"/>
      <c r="E3" s="2">
        <v>28.7</v>
      </c>
      <c r="F3" s="2">
        <v>27.6</v>
      </c>
      <c r="G3" s="2"/>
      <c r="H3" s="16">
        <v>1.0900000000000001</v>
      </c>
      <c r="I3" s="16">
        <v>1.02</v>
      </c>
    </row>
    <row r="4" spans="1:9" x14ac:dyDescent="0.25">
      <c r="A4" s="2" t="s">
        <v>19</v>
      </c>
      <c r="B4" s="2">
        <v>157</v>
      </c>
      <c r="C4" s="2">
        <v>159</v>
      </c>
      <c r="D4" s="2"/>
      <c r="E4" s="2">
        <v>33.200000000000003</v>
      </c>
      <c r="F4" s="2">
        <v>31</v>
      </c>
      <c r="G4" s="2"/>
      <c r="H4" s="16">
        <v>0.98</v>
      </c>
      <c r="I4" s="16">
        <v>0.95</v>
      </c>
    </row>
    <row r="5" spans="1:9" x14ac:dyDescent="0.25">
      <c r="A5" s="2" t="s">
        <v>33</v>
      </c>
      <c r="B5" s="2">
        <v>0</v>
      </c>
      <c r="C5" s="2">
        <v>120</v>
      </c>
      <c r="D5" s="2"/>
      <c r="E5" s="2">
        <v>27.2</v>
      </c>
      <c r="F5" s="2">
        <v>27.9</v>
      </c>
      <c r="G5" s="2"/>
      <c r="H5" s="16">
        <v>1.1299999999999999</v>
      </c>
      <c r="I5" s="16">
        <v>1</v>
      </c>
    </row>
    <row r="6" spans="1:9" x14ac:dyDescent="0.25">
      <c r="A6" s="2" t="s">
        <v>20</v>
      </c>
      <c r="B6" s="2">
        <v>217</v>
      </c>
      <c r="C6" s="2">
        <v>180</v>
      </c>
      <c r="D6" s="2"/>
      <c r="E6" s="2">
        <v>38.5</v>
      </c>
      <c r="F6" s="2">
        <v>37</v>
      </c>
      <c r="G6" s="2"/>
      <c r="H6" s="16">
        <v>0.97</v>
      </c>
      <c r="I6" s="16">
        <v>0.95</v>
      </c>
    </row>
    <row r="7" spans="1:9" x14ac:dyDescent="0.25">
      <c r="A7" s="2" t="s">
        <v>21</v>
      </c>
      <c r="B7" s="2">
        <v>171</v>
      </c>
      <c r="C7" s="2">
        <v>98</v>
      </c>
      <c r="D7" s="2"/>
      <c r="E7" s="2">
        <v>29.8</v>
      </c>
      <c r="F7" s="2">
        <v>27.2</v>
      </c>
      <c r="G7" s="2"/>
      <c r="H7" s="16">
        <v>1.0900000000000001</v>
      </c>
      <c r="I7" s="16">
        <v>1.02</v>
      </c>
    </row>
    <row r="8" spans="1:9" x14ac:dyDescent="0.25">
      <c r="A8" s="2" t="s">
        <v>22</v>
      </c>
      <c r="B8" s="2">
        <v>220</v>
      </c>
      <c r="C8" s="2">
        <v>198</v>
      </c>
      <c r="D8" s="2"/>
      <c r="E8" s="2">
        <v>38.200000000000003</v>
      </c>
      <c r="F8" s="2">
        <v>34.1</v>
      </c>
      <c r="G8" s="2"/>
      <c r="H8" s="16">
        <v>0.95</v>
      </c>
      <c r="I8" s="16">
        <v>0.92</v>
      </c>
    </row>
    <row r="9" spans="1:9" x14ac:dyDescent="0.25">
      <c r="A9" s="2" t="s">
        <v>23</v>
      </c>
      <c r="B9" s="2">
        <v>231</v>
      </c>
      <c r="C9" s="2">
        <v>201</v>
      </c>
      <c r="D9" s="2"/>
      <c r="E9" s="2">
        <v>43.3</v>
      </c>
      <c r="F9" s="2">
        <v>40.299999999999997</v>
      </c>
      <c r="G9" s="2"/>
      <c r="H9" s="16">
        <v>0.54</v>
      </c>
      <c r="I9" s="16">
        <v>0.5</v>
      </c>
    </row>
    <row r="10" spans="1:9" x14ac:dyDescent="0.25">
      <c r="A10" s="2" t="s">
        <v>24</v>
      </c>
      <c r="B10" s="2">
        <v>194</v>
      </c>
      <c r="C10" s="2">
        <v>175</v>
      </c>
      <c r="D10" s="2"/>
      <c r="E10" s="2">
        <v>41.7</v>
      </c>
      <c r="F10" s="2">
        <v>39.799999999999997</v>
      </c>
      <c r="G10" s="2"/>
      <c r="H10" s="16">
        <v>2.06</v>
      </c>
      <c r="I10" s="16">
        <v>1.75</v>
      </c>
    </row>
    <row r="11" spans="1:9" x14ac:dyDescent="0.25">
      <c r="A11" s="2" t="s">
        <v>25</v>
      </c>
      <c r="B11" s="2">
        <v>161</v>
      </c>
      <c r="C11" s="2">
        <v>182</v>
      </c>
      <c r="D11" s="2"/>
      <c r="E11" s="2">
        <v>37.1</v>
      </c>
      <c r="F11" s="2">
        <v>31</v>
      </c>
      <c r="G11" s="2"/>
      <c r="H11" s="16">
        <v>1.04</v>
      </c>
      <c r="I11" s="16">
        <v>0.95</v>
      </c>
    </row>
    <row r="12" spans="1:9" x14ac:dyDescent="0.25">
      <c r="A12" s="2" t="s">
        <v>26</v>
      </c>
      <c r="B12" s="2">
        <v>192</v>
      </c>
      <c r="C12" s="2">
        <v>174</v>
      </c>
      <c r="D12" s="2"/>
      <c r="E12" s="2">
        <v>35.1</v>
      </c>
      <c r="F12" s="2">
        <v>33</v>
      </c>
      <c r="G12" s="2"/>
      <c r="H12" s="16">
        <v>0.95</v>
      </c>
      <c r="I12" s="16">
        <v>0.89</v>
      </c>
    </row>
    <row r="13" spans="1:9" ht="15.75" thickBot="1" x14ac:dyDescent="0.3">
      <c r="A13" s="13"/>
      <c r="B13" s="13">
        <f>SUM(B3:B12)</f>
        <v>1684</v>
      </c>
      <c r="C13" s="13"/>
      <c r="D13" s="13"/>
      <c r="E13" s="13"/>
      <c r="F13" s="13"/>
      <c r="G13" s="13"/>
      <c r="H13" s="38">
        <f>SUM(H3:H12)/10</f>
        <v>1.08</v>
      </c>
      <c r="I13" s="38">
        <f>SUM(I3:I12)/10</f>
        <v>0.99499999999999988</v>
      </c>
    </row>
    <row r="14" spans="1:9" ht="15.75" thickBot="1" x14ac:dyDescent="0.3">
      <c r="A14" s="42" t="s">
        <v>78</v>
      </c>
      <c r="B14" s="40"/>
      <c r="C14" s="25" t="s">
        <v>41</v>
      </c>
      <c r="D14" s="40"/>
      <c r="E14" s="25"/>
      <c r="F14" s="25" t="s">
        <v>40</v>
      </c>
      <c r="G14" s="40"/>
      <c r="H14" s="26" t="s">
        <v>42</v>
      </c>
      <c r="I14" s="43"/>
    </row>
    <row r="15" spans="1:9" ht="15.75" thickBot="1" x14ac:dyDescent="0.3"/>
    <row r="16" spans="1:9" x14ac:dyDescent="0.25">
      <c r="A16" s="49" t="s">
        <v>36</v>
      </c>
      <c r="B16" s="50"/>
      <c r="C16" s="50"/>
      <c r="D16" s="50"/>
      <c r="E16" s="50"/>
      <c r="F16" s="50"/>
      <c r="G16" s="51"/>
    </row>
    <row r="17" spans="1:7" x14ac:dyDescent="0.25">
      <c r="A17" s="36"/>
      <c r="B17" s="33" t="s">
        <v>31</v>
      </c>
      <c r="C17" s="33" t="s">
        <v>32</v>
      </c>
      <c r="D17" s="33" t="s">
        <v>30</v>
      </c>
      <c r="E17" s="33" t="s">
        <v>37</v>
      </c>
      <c r="F17" s="33" t="s">
        <v>38</v>
      </c>
      <c r="G17" s="37" t="s">
        <v>30</v>
      </c>
    </row>
    <row r="18" spans="1:7" x14ac:dyDescent="0.25">
      <c r="A18" s="5" t="s">
        <v>8</v>
      </c>
      <c r="B18" s="16">
        <v>0.41</v>
      </c>
      <c r="C18" s="34">
        <v>0.4</v>
      </c>
      <c r="D18" s="35"/>
      <c r="E18" s="2">
        <v>43.8</v>
      </c>
      <c r="F18" s="2">
        <v>45</v>
      </c>
      <c r="G18" s="6"/>
    </row>
    <row r="19" spans="1:7" x14ac:dyDescent="0.25">
      <c r="A19" s="5" t="s">
        <v>39</v>
      </c>
      <c r="B19" s="16">
        <v>0.42</v>
      </c>
      <c r="C19" s="34">
        <v>0.39</v>
      </c>
      <c r="D19" s="35"/>
      <c r="E19" s="2">
        <v>48.5</v>
      </c>
      <c r="F19" s="2">
        <v>46.2</v>
      </c>
      <c r="G19" s="6"/>
    </row>
    <row r="20" spans="1:7" x14ac:dyDescent="0.25">
      <c r="A20" s="5" t="s">
        <v>9</v>
      </c>
      <c r="B20" s="16">
        <v>0.36</v>
      </c>
      <c r="C20" s="34">
        <v>0.37</v>
      </c>
      <c r="D20" s="35"/>
      <c r="E20" s="2">
        <v>38.5</v>
      </c>
      <c r="F20" s="2">
        <v>37.200000000000003</v>
      </c>
      <c r="G20" s="6"/>
    </row>
    <row r="21" spans="1:7" x14ac:dyDescent="0.25">
      <c r="A21" s="5" t="s">
        <v>10</v>
      </c>
      <c r="B21" s="16">
        <v>0.41</v>
      </c>
      <c r="C21" s="34">
        <v>0.45</v>
      </c>
      <c r="D21" s="35"/>
      <c r="E21" s="2">
        <v>35</v>
      </c>
      <c r="F21" s="2">
        <v>34.1</v>
      </c>
      <c r="G21" s="6"/>
    </row>
    <row r="22" spans="1:7" x14ac:dyDescent="0.25">
      <c r="A22" s="5" t="s">
        <v>11</v>
      </c>
      <c r="B22" s="16">
        <v>0.37</v>
      </c>
      <c r="C22" s="34">
        <v>0.38</v>
      </c>
      <c r="D22" s="35"/>
      <c r="E22" s="2">
        <v>39.299999999999997</v>
      </c>
      <c r="F22" s="2">
        <v>38.9</v>
      </c>
      <c r="G22" s="6"/>
    </row>
    <row r="23" spans="1:7" x14ac:dyDescent="0.25">
      <c r="A23" s="5" t="s">
        <v>12</v>
      </c>
      <c r="B23" s="16">
        <v>0.37</v>
      </c>
      <c r="C23" s="34">
        <v>0.39</v>
      </c>
      <c r="D23" s="35"/>
      <c r="E23" s="2">
        <v>40.1</v>
      </c>
      <c r="F23" s="2">
        <v>39.1</v>
      </c>
      <c r="G23" s="6"/>
    </row>
    <row r="24" spans="1:7" x14ac:dyDescent="0.25">
      <c r="A24" s="5" t="s">
        <v>13</v>
      </c>
      <c r="B24" s="16">
        <v>0.37</v>
      </c>
      <c r="C24" s="34">
        <v>0.4</v>
      </c>
      <c r="D24" s="35"/>
      <c r="E24" s="2">
        <v>40.200000000000003</v>
      </c>
      <c r="F24" s="2">
        <v>38.799999999999997</v>
      </c>
      <c r="G24" s="6"/>
    </row>
    <row r="25" spans="1:7" x14ac:dyDescent="0.25">
      <c r="A25" s="5" t="s">
        <v>14</v>
      </c>
      <c r="B25" s="16">
        <v>0.28999999999999998</v>
      </c>
      <c r="C25" s="34">
        <v>0.29499999999999998</v>
      </c>
      <c r="D25" s="35"/>
      <c r="E25" s="2">
        <v>28.8</v>
      </c>
      <c r="F25" s="2">
        <v>27.9</v>
      </c>
      <c r="G25" s="6"/>
    </row>
    <row r="26" spans="1:7" ht="15.75" thickBot="1" x14ac:dyDescent="0.3">
      <c r="A26" s="7" t="s">
        <v>15</v>
      </c>
      <c r="B26" s="22">
        <v>0.39</v>
      </c>
      <c r="C26" s="38">
        <v>0.38</v>
      </c>
      <c r="D26" s="39"/>
      <c r="E26" s="13">
        <v>30.3</v>
      </c>
      <c r="F26" s="13">
        <v>30</v>
      </c>
      <c r="G26" s="9"/>
    </row>
    <row r="27" spans="1:7" ht="15.75" thickBot="1" x14ac:dyDescent="0.3">
      <c r="A27" s="23" t="s">
        <v>78</v>
      </c>
      <c r="B27" s="26"/>
      <c r="C27" s="40" t="s">
        <v>41</v>
      </c>
      <c r="D27" s="26"/>
      <c r="E27" s="40"/>
      <c r="F27" s="40"/>
      <c r="G27" s="41"/>
    </row>
  </sheetData>
  <mergeCells count="2">
    <mergeCell ref="A1:G1"/>
    <mergeCell ref="A16:G1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5701C-A762-41B4-82A9-525FF646C743}">
  <dimension ref="A1:E23"/>
  <sheetViews>
    <sheetView workbookViewId="0">
      <selection activeCell="A13" sqref="A13:C13"/>
    </sheetView>
  </sheetViews>
  <sheetFormatPr defaultRowHeight="15" x14ac:dyDescent="0.25"/>
  <cols>
    <col min="1" max="1" width="14.7109375" bestFit="1" customWidth="1"/>
  </cols>
  <sheetData>
    <row r="1" spans="1:5" ht="15.75" thickBot="1" x14ac:dyDescent="0.3">
      <c r="A1" s="48" t="s">
        <v>16</v>
      </c>
      <c r="B1" s="48"/>
      <c r="C1" s="48"/>
      <c r="D1" s="13"/>
    </row>
    <row r="2" spans="1:5" x14ac:dyDescent="0.25">
      <c r="A2" s="2" t="s">
        <v>4</v>
      </c>
      <c r="B2" s="2" t="s">
        <v>5</v>
      </c>
      <c r="C2" s="2" t="s">
        <v>6</v>
      </c>
      <c r="D2" s="28" t="s">
        <v>7</v>
      </c>
    </row>
    <row r="3" spans="1:5" x14ac:dyDescent="0.25">
      <c r="A3" s="2" t="s">
        <v>8</v>
      </c>
      <c r="B3" s="2">
        <v>534</v>
      </c>
      <c r="C3" s="2">
        <v>306.5</v>
      </c>
      <c r="D3" s="31"/>
    </row>
    <row r="4" spans="1:5" x14ac:dyDescent="0.25">
      <c r="A4" s="2" t="s">
        <v>9</v>
      </c>
      <c r="B4" s="2">
        <v>35.799999999999997</v>
      </c>
      <c r="C4" s="2">
        <v>26.3</v>
      </c>
      <c r="D4" s="31"/>
    </row>
    <row r="5" spans="1:5" x14ac:dyDescent="0.25">
      <c r="A5" s="2" t="s">
        <v>10</v>
      </c>
      <c r="B5" s="2">
        <v>192.2</v>
      </c>
      <c r="C5" s="2">
        <v>82.8</v>
      </c>
      <c r="D5" s="31"/>
    </row>
    <row r="6" spans="1:5" x14ac:dyDescent="0.25">
      <c r="A6" s="2" t="s">
        <v>11</v>
      </c>
      <c r="B6" s="2">
        <v>134.4</v>
      </c>
      <c r="C6" s="2">
        <v>89.9</v>
      </c>
      <c r="D6" s="31"/>
    </row>
    <row r="7" spans="1:5" x14ac:dyDescent="0.25">
      <c r="A7" s="2" t="s">
        <v>12</v>
      </c>
      <c r="B7" s="2">
        <v>65</v>
      </c>
      <c r="C7" s="2">
        <v>27.7</v>
      </c>
      <c r="D7" s="31"/>
    </row>
    <row r="8" spans="1:5" x14ac:dyDescent="0.25">
      <c r="A8" s="2" t="s">
        <v>13</v>
      </c>
      <c r="B8" s="2">
        <v>315.60000000000002</v>
      </c>
      <c r="C8" s="2">
        <v>141.6</v>
      </c>
      <c r="D8" s="31"/>
    </row>
    <row r="9" spans="1:5" x14ac:dyDescent="0.25">
      <c r="A9" s="2" t="s">
        <v>14</v>
      </c>
      <c r="B9" s="2">
        <v>258.89999999999998</v>
      </c>
      <c r="C9" s="2">
        <v>178.1</v>
      </c>
      <c r="D9" s="31"/>
    </row>
    <row r="10" spans="1:5" ht="15.75" thickBot="1" x14ac:dyDescent="0.3">
      <c r="A10" s="2" t="s">
        <v>15</v>
      </c>
      <c r="B10" s="2">
        <v>301.2</v>
      </c>
      <c r="C10" s="2">
        <v>173.1</v>
      </c>
      <c r="D10" s="32"/>
    </row>
    <row r="13" spans="1:5" ht="15.75" thickBot="1" x14ac:dyDescent="0.3">
      <c r="A13" s="48" t="s">
        <v>17</v>
      </c>
      <c r="B13" s="48"/>
      <c r="C13" s="48"/>
      <c r="D13" s="13"/>
      <c r="E13" s="2"/>
    </row>
    <row r="14" spans="1:5" x14ac:dyDescent="0.25">
      <c r="A14" s="33"/>
      <c r="B14" s="33" t="s">
        <v>28</v>
      </c>
      <c r="C14" s="33" t="s">
        <v>27</v>
      </c>
      <c r="D14" s="28" t="s">
        <v>7</v>
      </c>
      <c r="E14" s="19"/>
    </row>
    <row r="15" spans="1:5" x14ac:dyDescent="0.25">
      <c r="A15" s="2" t="s">
        <v>18</v>
      </c>
      <c r="B15" s="2">
        <v>118.459</v>
      </c>
      <c r="C15" s="2">
        <v>79.08</v>
      </c>
      <c r="D15" s="44"/>
      <c r="E15" s="19"/>
    </row>
    <row r="16" spans="1:5" x14ac:dyDescent="0.25">
      <c r="A16" s="2" t="s">
        <v>19</v>
      </c>
      <c r="B16" s="2">
        <v>59.741</v>
      </c>
      <c r="C16" s="2">
        <v>54.393000000000001</v>
      </c>
      <c r="D16" s="44"/>
      <c r="E16" s="19"/>
    </row>
    <row r="17" spans="1:5" x14ac:dyDescent="0.25">
      <c r="A17" s="2" t="s">
        <v>20</v>
      </c>
      <c r="B17" s="2">
        <v>58.036999999999999</v>
      </c>
      <c r="C17" s="2">
        <v>49.912999999999997</v>
      </c>
      <c r="D17" s="44"/>
      <c r="E17" s="19"/>
    </row>
    <row r="18" spans="1:5" x14ac:dyDescent="0.25">
      <c r="A18" s="2" t="s">
        <v>21</v>
      </c>
      <c r="B18" s="2">
        <v>469.04199999999997</v>
      </c>
      <c r="C18" s="2">
        <v>416.233</v>
      </c>
      <c r="D18" s="44"/>
      <c r="E18" s="19"/>
    </row>
    <row r="19" spans="1:5" x14ac:dyDescent="0.25">
      <c r="A19" s="2" t="s">
        <v>22</v>
      </c>
      <c r="B19" s="2">
        <v>239.64</v>
      </c>
      <c r="C19" s="2">
        <v>241.22499999999999</v>
      </c>
      <c r="D19" s="44"/>
      <c r="E19" s="19"/>
    </row>
    <row r="20" spans="1:5" x14ac:dyDescent="0.25">
      <c r="A20" s="2" t="s">
        <v>23</v>
      </c>
      <c r="B20" s="2">
        <v>822.447</v>
      </c>
      <c r="C20" s="2">
        <v>821.471</v>
      </c>
      <c r="D20" s="44"/>
      <c r="E20" s="19"/>
    </row>
    <row r="21" spans="1:5" x14ac:dyDescent="0.25">
      <c r="A21" s="2" t="s">
        <v>24</v>
      </c>
      <c r="B21" s="2">
        <v>264.91899999999998</v>
      </c>
      <c r="C21" s="2">
        <v>217.15700000000001</v>
      </c>
      <c r="D21" s="44"/>
      <c r="E21" s="19"/>
    </row>
    <row r="22" spans="1:5" x14ac:dyDescent="0.25">
      <c r="A22" s="2" t="s">
        <v>25</v>
      </c>
      <c r="B22" s="2">
        <v>265.54700000000003</v>
      </c>
      <c r="C22" s="2">
        <v>234.03100000000001</v>
      </c>
      <c r="D22" s="44"/>
      <c r="E22" s="19"/>
    </row>
    <row r="23" spans="1:5" ht="15.75" thickBot="1" x14ac:dyDescent="0.3">
      <c r="A23" s="2" t="s">
        <v>26</v>
      </c>
      <c r="B23" s="2">
        <v>260.10700000000003</v>
      </c>
      <c r="C23" s="2">
        <v>230.428</v>
      </c>
      <c r="D23" s="45"/>
      <c r="E23" s="19"/>
    </row>
  </sheetData>
  <mergeCells count="2">
    <mergeCell ref="A1:C1"/>
    <mergeCell ref="A13:C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2DC69-F53E-4B0F-8E08-447A85AF5B70}">
  <dimension ref="A1:D5"/>
  <sheetViews>
    <sheetView workbookViewId="0">
      <selection activeCell="A5" sqref="A5"/>
    </sheetView>
  </sheetViews>
  <sheetFormatPr defaultRowHeight="15" x14ac:dyDescent="0.25"/>
  <cols>
    <col min="1" max="1" width="16.28515625" bestFit="1" customWidth="1"/>
    <col min="4" max="4" width="12.28515625" customWidth="1"/>
  </cols>
  <sheetData>
    <row r="1" spans="1:4" x14ac:dyDescent="0.25">
      <c r="A1" s="2"/>
      <c r="B1" s="2">
        <v>2023</v>
      </c>
      <c r="C1" s="12">
        <v>2024</v>
      </c>
      <c r="D1" s="28" t="s">
        <v>7</v>
      </c>
    </row>
    <row r="2" spans="1:4" x14ac:dyDescent="0.25">
      <c r="A2" s="2" t="s">
        <v>0</v>
      </c>
      <c r="B2" s="2">
        <v>5.2309999999999999</v>
      </c>
      <c r="C2" s="12">
        <v>5.6459999999999999</v>
      </c>
      <c r="D2" s="46"/>
    </row>
    <row r="3" spans="1:4" x14ac:dyDescent="0.25">
      <c r="A3" s="2" t="s">
        <v>1</v>
      </c>
      <c r="B3" s="2">
        <v>4.6920000000000002</v>
      </c>
      <c r="C3" s="12">
        <v>4.681</v>
      </c>
      <c r="D3" s="46"/>
    </row>
    <row r="4" spans="1:4" x14ac:dyDescent="0.25">
      <c r="A4" s="2" t="s">
        <v>2</v>
      </c>
      <c r="B4" s="2">
        <v>285</v>
      </c>
      <c r="C4" s="12">
        <v>379</v>
      </c>
      <c r="D4" s="46"/>
    </row>
    <row r="5" spans="1:4" ht="15.75" thickBot="1" x14ac:dyDescent="0.3">
      <c r="A5" s="2" t="s">
        <v>3</v>
      </c>
      <c r="B5" s="2">
        <v>660</v>
      </c>
      <c r="C5" s="12">
        <v>640</v>
      </c>
      <c r="D5" s="4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Ремонты</vt:lpstr>
      <vt:lpstr>Локомотивное депо</vt:lpstr>
      <vt:lpstr>Эксплуатация</vt:lpstr>
      <vt:lpstr>Безопасность и качество</vt:lpstr>
      <vt:lpstr>Персонал</vt:lpstr>
      <vt:lpstr>Инвестиции в инфраструктуру</vt:lpstr>
      <vt:lpstr>Оборачиваемость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Світлана Цимбала</dc:creator>
  <cp:lastModifiedBy>user</cp:lastModifiedBy>
  <dcterms:created xsi:type="dcterms:W3CDTF">2025-03-15T09:57:48Z</dcterms:created>
  <dcterms:modified xsi:type="dcterms:W3CDTF">2025-03-19T15:48:26Z</dcterms:modified>
</cp:coreProperties>
</file>