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Окраска автомобиля\"/>
    </mc:Choice>
  </mc:AlternateContent>
  <xr:revisionPtr revIDLastSave="0" documentId="13_ncr:1_{FFF913B5-A104-43A0-B368-4959A1E04C5C}" xr6:coauthVersionLast="47" xr6:coauthVersionMax="47" xr10:uidLastSave="{00000000-0000-0000-0000-000000000000}"/>
  <bookViews>
    <workbookView xWindow="495" yWindow="150" windowWidth="15075" windowHeight="15120" xr2:uid="{00000000-000D-0000-FFFF-FFFF00000000}"/>
  </bookViews>
  <sheets>
    <sheet name="Критерии оценки" sheetId="1" r:id="rId1"/>
    <sheet name="Перечень профессиональных задач" sheetId="2" r:id="rId2"/>
  </sheets>
  <definedNames>
    <definedName name="А122">'Критерии оценки'!$B$113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1" i="1" l="1"/>
  <c r="I66" i="1" l="1"/>
  <c r="I131" i="1" l="1"/>
  <c r="I7" i="1"/>
  <c r="N12" i="1" l="1"/>
  <c r="M11" i="1"/>
  <c r="O11" i="1" s="1"/>
  <c r="M10" i="1"/>
  <c r="O10" i="1" s="1"/>
  <c r="M9" i="1"/>
  <c r="O9" i="1" s="1"/>
  <c r="M8" i="1"/>
  <c r="O8" i="1" s="1"/>
  <c r="M7" i="1"/>
  <c r="O7" i="1" s="1"/>
  <c r="M6" i="1"/>
  <c r="O6" i="1" s="1"/>
  <c r="M5" i="1"/>
  <c r="O5" i="1" s="1"/>
  <c r="M4" i="1"/>
  <c r="O4" i="1" s="1"/>
  <c r="M12" i="1" l="1"/>
  <c r="O12" i="1" s="1"/>
</calcChain>
</file>

<file path=xl/sharedStrings.xml><?xml version="1.0" encoding="utf-8"?>
<sst xmlns="http://schemas.openxmlformats.org/spreadsheetml/2006/main" count="1185" uniqueCount="346">
  <si>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</si>
  <si>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</si>
  <si>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</si>
  <si>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</si>
  <si>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</si>
  <si>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</si>
  <si>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</si>
  <si>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</si>
  <si>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</si>
  <si>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Подготовка панели к ремонту</t>
  </si>
  <si>
    <t/>
  </si>
  <si>
    <t>Панель очищена правильно</t>
  </si>
  <si>
    <t xml:space="preserve">Да или Нет </t>
  </si>
  <si>
    <t>Заводская ОЕМ грунтовка полностью удалена из зоны ремонта</t>
  </si>
  <si>
    <t>Отсутсвует OEM покрытие в точечных повреждениях</t>
  </si>
  <si>
    <t xml:space="preserve"> Зона ремонта  должным образом отшлифована </t>
  </si>
  <si>
    <t>Применение шпатлевочного материала</t>
  </si>
  <si>
    <t>Правильное применение шпатлевки?</t>
  </si>
  <si>
    <t>С</t>
  </si>
  <si>
    <t>Подготовка поверхности для шлиф. грунта-наполнителя</t>
  </si>
  <si>
    <t>Панель подготовлена правильно</t>
  </si>
  <si>
    <t>И</t>
  </si>
  <si>
    <t>Толщина грунтовочного покрытия.</t>
  </si>
  <si>
    <t>Применение грунта- наполнителя</t>
  </si>
  <si>
    <t>Минус 0,25 балла за каждый непрокрас более 3мм</t>
  </si>
  <si>
    <t>Нанесение наполнителя</t>
  </si>
  <si>
    <t>Наполнитель корректно зашлифован</t>
  </si>
  <si>
    <t xml:space="preserve">Панель перед нанесением базы правильно очищена </t>
  </si>
  <si>
    <t>Нанесение базового слоя</t>
  </si>
  <si>
    <t>Наружняя часть укрыта полностью</t>
  </si>
  <si>
    <t>Отсутствие видимости подложки</t>
  </si>
  <si>
    <t>Внутренняя часть укрыта полностью</t>
  </si>
  <si>
    <t>Нанесение прозрачного лака.</t>
  </si>
  <si>
    <t>Применение прозрачного лака.</t>
  </si>
  <si>
    <t>Минус 0,25 балла за каждую область</t>
  </si>
  <si>
    <t>Выполненно на профессиональном уровне</t>
  </si>
  <si>
    <t>Охраны окружающей среды и ТБ</t>
  </si>
  <si>
    <t>Соблюдение ТБ и ОТ на всех этапах модуля</t>
  </si>
  <si>
    <t>Корректное использование СЗ и соблюдение ТБ</t>
  </si>
  <si>
    <t>Нормы расхода используемых материалов</t>
  </si>
  <si>
    <t>Участок ремонта правильно очищен</t>
  </si>
  <si>
    <t>Очистка производилась правильным методом в соответствии с ТДС  2 салфетки</t>
  </si>
  <si>
    <t>Подготовка поверхности для нанесения шпатлевки</t>
  </si>
  <si>
    <t>Применение шпатлевки</t>
  </si>
  <si>
    <t>Участок под нанесение грунта заматован</t>
  </si>
  <si>
    <t>Применение грунта-наполнителя</t>
  </si>
  <si>
    <t xml:space="preserve">Грунт-наполнитель зашлифован правильно </t>
  </si>
  <si>
    <t>Работа предоставленая к оценки.</t>
  </si>
  <si>
    <t>Деталь предоставленая к оценки без маскирующего материала. Инструмент лежит в местах для хранения.</t>
  </si>
  <si>
    <t>В</t>
  </si>
  <si>
    <t>Ремонт и окраска пластиковой детали</t>
  </si>
  <si>
    <t>Очистка производилась правильным методом в соответствии с ТДС.</t>
  </si>
  <si>
    <t>Качество проведённого ремонта разрыва</t>
  </si>
  <si>
    <t xml:space="preserve"> Перед шпатлевкой деталь правильно очищена</t>
  </si>
  <si>
    <t xml:space="preserve">Участок нанесения шпатлёвки корректно зашлифован </t>
  </si>
  <si>
    <r>
      <rPr>
        <sz val="12"/>
        <rFont val="Times New Roman"/>
        <family val="1"/>
        <charset val="204"/>
      </rPr>
      <t xml:space="preserve">Обезжиривание производилось в соответствии с ТДС производителя. Обезжиривание в ОСК  2 салфетки. </t>
    </r>
    <r>
      <rPr>
        <b/>
        <sz val="12"/>
        <rFont val="Times New Roman"/>
        <family val="1"/>
        <charset val="204"/>
      </rPr>
      <t xml:space="preserve"> </t>
    </r>
  </si>
  <si>
    <t>Панель правильно подготовлена перед нанесением базы</t>
  </si>
  <si>
    <t>Дефекты базового покрытия</t>
  </si>
  <si>
    <t xml:space="preserve"> Минус 0,25 балла за каждый дефект</t>
  </si>
  <si>
    <t>Посторонние реакции на лаке.</t>
  </si>
  <si>
    <t>Дефекты (закипание). Явная реакция на лаке более 5/5 мм.</t>
  </si>
  <si>
    <t>Д</t>
  </si>
  <si>
    <t xml:space="preserve">Панель правильно очищена </t>
  </si>
  <si>
    <t>Оценка цвета</t>
  </si>
  <si>
    <t>Вы можете увидеть дефекты со всех углов.</t>
  </si>
  <si>
    <t>Вы можете увидеть дефекты под прямым углом к центру.</t>
  </si>
  <si>
    <t>Вы можете увидеть дефекты только под одним углом 45 или 135 градусов относительно центра.</t>
  </si>
  <si>
    <t>Вы не видите дефекты ни под одним углом.</t>
  </si>
  <si>
    <t>Применение прозрачного лака на внутренней части детали</t>
  </si>
  <si>
    <t>Применение прозрачного лака - экстерьер (наружн.)</t>
  </si>
  <si>
    <t>Устранение дефектов</t>
  </si>
  <si>
    <t>Измерение толщины ЛКМ покрытия. (наружн часть)</t>
  </si>
  <si>
    <t>Измерение проводится после сушки.Слой ЛКП должен измерятся в точках по заранее приготовленному Стандарту.</t>
  </si>
  <si>
    <t>Количество использованых материалов</t>
  </si>
  <si>
    <t>Эксперты учитывают вес приготовленных жидких материалов.</t>
  </si>
  <si>
    <t>Итого</t>
  </si>
  <si>
    <t>Нет направленных рисок и задиров от шлиф.машинки и грубого абразива(проверяется перед нанесением наполнителя)</t>
  </si>
  <si>
    <t>Проверяется перед нанесением грунта . Оценивается по стандарту №  показанному на детали.Не прошлифованнная- зона от более 5#5 мм.</t>
  </si>
  <si>
    <t>Нанесение адгезионного грунта по пластику</t>
  </si>
  <si>
    <t>Отсутствуют подтеки и наплывы. Оцениваются на расстоянии 1 м.30 с на эксперта. Дефектом считать нарушение размером более 3 мм</t>
  </si>
  <si>
    <t>Проверяется наруж. и внутр. часть</t>
  </si>
  <si>
    <t>Корретное применение наполнителя мокрый по мокрому</t>
  </si>
  <si>
    <t>Вычитается 0,25 за каждую область размером более 5#5мм, где нет покрытия.</t>
  </si>
  <si>
    <t>Легкая дымчатость минус 0,25 баллов, явные яблоки, полосы минус все баллы баллов</t>
  </si>
  <si>
    <t>Наполнителем мокрый по мокрому покрыты все области внутри и снаружи  Это должно включать все края, но это не относится к областям под ребрами  каркаса капота. Позиционирование детали(вертикально, горизонтально) по требованию оценивающего эксперта.</t>
  </si>
  <si>
    <t>Равномерность слоя наполнителя.(Наружняя часть)</t>
  </si>
  <si>
    <t>Равномерность слоя наполнителя.(Внутренняя часть)</t>
  </si>
  <si>
    <t>Корретное применение наполнителя мокрый по мокрому(наружняя часть)</t>
  </si>
  <si>
    <t>Корретное применение наполнителя мокрый по мокрому(внутренняя часть)</t>
  </si>
  <si>
    <t>Отсутствие подтёков и наплывов наполнителя на наружней части детали размером более 5*5мм. включая все края капота. Позиционирование детали(вертикально, горизонтально) по требованию оценивающего эксперта.</t>
  </si>
  <si>
    <t>Отсутствие подтёков и наплывов наполнителя на внутренней части детали размером более 5*5мм. Это должно включать все края, но это не относится к областям под ребрами  каркаса капота. Позиционирование детали(вертикально, горизонтально) по требованию оценивающего эксперта.</t>
  </si>
  <si>
    <t>Наименование компетенции</t>
  </si>
  <si>
    <t>Окраска автомобиля</t>
  </si>
  <si>
    <t>Правильное применение шпатлевки</t>
  </si>
  <si>
    <t>Шпатлевка нанесена правильно</t>
  </si>
  <si>
    <t>Применение прозрачного лака(внутренняя часть).</t>
  </si>
  <si>
    <t>Отсутствие потеков и наплывов. Подтёк или наплыв от 3/3мм.При отсутствии нанесения адезигеонного грунта минус все баллы</t>
  </si>
  <si>
    <t>Отсутствие потеков и наплывов. Подтёк или наплыв от 3/3мм минус 0,5 балла</t>
  </si>
  <si>
    <t xml:space="preserve">Панель перед нанесением адегизионного грунта правильно очищена </t>
  </si>
  <si>
    <r>
      <rPr>
        <sz val="12"/>
        <rFont val="Times New Roman"/>
        <family val="1"/>
        <charset val="204"/>
      </rPr>
      <t xml:space="preserve">Обезжиривание производилось в соответствии с ТДС производителя. Обезжиривание непосредственно на месте проведения операции по нанесению грунта   2 салфетки. </t>
    </r>
    <r>
      <rPr>
        <b/>
        <sz val="12"/>
        <rFont val="Times New Roman"/>
        <family val="1"/>
        <charset val="204"/>
      </rPr>
      <t xml:space="preserve"> </t>
    </r>
  </si>
  <si>
    <t>Общий вид детали</t>
  </si>
  <si>
    <t>Качество проведённого ремонта детали.</t>
  </si>
  <si>
    <t>Деталь отвечает требованиям самого "искушённого" клиента. Может быть установлена на автомобиль без каких либо дополнительных действий включая полировку.</t>
  </si>
  <si>
    <t>Измерение проводится после сушки.Слой ЛКП должен измерятся в точках по заранее приготовленному Стандарту..При отсутствии  лакового слоя 0 баллов</t>
  </si>
  <si>
    <t>Оценка экспертами внешнего вида детали.Оценивается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машине.Проверяется после сушки. Наличие от 10 до 15 небольших пылевых вкраплений в лаковом слое не учитывается..При отсутствии  лакового слоя 0 баллов</t>
  </si>
  <si>
    <t>Деталь может быть установлена на реальный автомобиль для передачи клиенту. Базовый слой не имеет видимых дефектов.Но требуется проведение полировки для удаления мелких дефектов лакового слоя.Удаление крупных пыливых вкраплений или  мелких (более 15шт)., удаление небольших(15*10мм) наплывов,удаление небольших перепылов(до50*50мм) нарушающих равномерность структуры лака.</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</si>
  <si>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</si>
  <si>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детали..Зона ремонта видна,но не ярко выражено</t>
  </si>
  <si>
    <t>Нанесение шовного гериетика</t>
  </si>
  <si>
    <t>Очищена с помощью очистителя (солвентный обезжириватель правильным методом согласно ТДС).  2 салфетки</t>
  </si>
  <si>
    <t>Очищена с помощью очистителя (правильным методом согласно ТДС).сольвентный антисиликон 2 салфетки</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</si>
  <si>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t>
  </si>
  <si>
    <t xml:space="preserve"> Минус 0,25 за каждый дефект</t>
  </si>
  <si>
    <t xml:space="preserve">базовый цвет  полностью укрыт </t>
  </si>
  <si>
    <t>Отсутствие подтёков и наплывов</t>
  </si>
  <si>
    <t>Соответсвие размерам линии цвет-структурное покрытие</t>
  </si>
  <si>
    <t>Явное несоответствие обозначенной экспертами линии</t>
  </si>
  <si>
    <t>Четкость линии цвет-структурное покрытие</t>
  </si>
  <si>
    <t>Нанесение структурного покрытия</t>
  </si>
  <si>
    <t>Равномерность нанесения</t>
  </si>
  <si>
    <t>Вся обозначенная  поверхность укрыта структурным покрытием</t>
  </si>
  <si>
    <t>Соответствие фактуры покрытия образцу</t>
  </si>
  <si>
    <t>Укрыта вся область обозначенная на образце представленном экспертами</t>
  </si>
  <si>
    <t>Равномерность покрытия на всей поверхности укрытой структурным покрытием</t>
  </si>
  <si>
    <t>Поверхность для нанесения герметика подготовлена правильно?</t>
  </si>
  <si>
    <t>Правильное нанесение герметика</t>
  </si>
  <si>
    <t>Подготовка поверхности для нанесения наполнителя</t>
  </si>
  <si>
    <t>Внутренняя часть првильно заматованна</t>
  </si>
  <si>
    <t>Наружняя часть детали првильно заматованна</t>
  </si>
  <si>
    <t xml:space="preserve">Перед шлифованием очищена с помощью очистителя силикона и смол  правильным методом (2 салфетки наружка+ 2салфетки внутрянка), Обезжиривание 2 салфетками, Минус все баллы. </t>
  </si>
  <si>
    <t>Минус  0,5 балла за каждую область</t>
  </si>
  <si>
    <t>WSSS Section</t>
  </si>
  <si>
    <t>Total</t>
  </si>
  <si>
    <t>All</t>
  </si>
  <si>
    <t>Different</t>
  </si>
  <si>
    <t>WSSS 1</t>
  </si>
  <si>
    <t>WSSS 2</t>
  </si>
  <si>
    <t>WSSS 3</t>
  </si>
  <si>
    <t>WSSS 4</t>
  </si>
  <si>
    <t>WSSS 5</t>
  </si>
  <si>
    <t>WSSS 6</t>
  </si>
  <si>
    <t>WSSS 7</t>
  </si>
  <si>
    <t>WSSS 8</t>
  </si>
  <si>
    <t>Стандартный ремонт детали и окраска</t>
  </si>
  <si>
    <t xml:space="preserve">Новая  панель корректно зашлифована </t>
  </si>
  <si>
    <t>Проверяется перед нанесением грунта наполнителя. Оценивается по стандарту №  показанному на детали.Не прошлифованнная зона от более 5#5 мм.Не прошлифованная наружняя часть минус 0,35; не прошлифованная внутренняя часть минус 0,15.</t>
  </si>
  <si>
    <t>Отсутствуют какие-либо изменения цвета в шпатлевке при нанесении. Шпатлёвка смешана в соответствии с ТДС производителя</t>
  </si>
  <si>
    <t>Отсутствуют какие-либо изменения в шпатлевке-крупные поры, кратера</t>
  </si>
  <si>
    <t>Шпатлевка нанесена на чистый металл. Проверяется после шлифования</t>
  </si>
  <si>
    <t>Отсутствует видимость шлифования и шпатлевания повреждения</t>
  </si>
  <si>
    <t>Проверяется после нанесения всех ЛКМ. Видимость зоны ремонта.</t>
  </si>
  <si>
    <t>Вы можете увидеть нарушение или шпатлевочное пятно со всех углов</t>
  </si>
  <si>
    <t>Под прямым углом к центру повреждения  вы не видите нарушения  и шпатлевочное пятно</t>
  </si>
  <si>
    <t>Нарушение конфигурации или шпатлевочное пятно вы не видите под прямым углом, видите только под одним углом 45 или 135 градусов относительно центра</t>
  </si>
  <si>
    <t>Нарушение конфигурации или шпатлевочное пятно вы не видите ни под одним углом.</t>
  </si>
  <si>
    <t>Очищена с помощью очистителя (правильным методом согласно ТДС).  солвентный обезжириватель 2 салфетки</t>
  </si>
  <si>
    <t xml:space="preserve">Голый металл перед нанесением грунта укрыт полностью адгезионным грунтом  </t>
  </si>
  <si>
    <t xml:space="preserve">Экспертная оценка после высыхания грунта-наполнителя, перед шлифованием.Толщина пленки 50-70 мкм . </t>
  </si>
  <si>
    <t>40 - 49 и 71-80 половина баллов , 50 - 70 - 0,5 балл, 81 и более  и менее 40 теряют все баллы</t>
  </si>
  <si>
    <t>Грунт-наполнитель шлифуемый смешан для нанесения правильно?</t>
  </si>
  <si>
    <t xml:space="preserve">Грунт смешан в соответствии с ТДС производителя </t>
  </si>
  <si>
    <t>Наружняя часть загрунтована полностью</t>
  </si>
  <si>
    <t xml:space="preserve">Проверяется непрокрас наружней части детали. </t>
  </si>
  <si>
    <t>Внутренняя часть загрунтована  шлифуемым грунтом-наполнителем полностью</t>
  </si>
  <si>
    <t xml:space="preserve">Проверяется непрокрас внутренней части . </t>
  </si>
  <si>
    <t>Нанесение шлифуемого грунта-наполнителя</t>
  </si>
  <si>
    <t>Проверяется отсутствие потеков и наплывов. Подтёк или наплыв от 3/3мм</t>
  </si>
  <si>
    <t xml:space="preserve"> Минус 0,25 внутренняя часть детали, 0,50 внешняя</t>
  </si>
  <si>
    <t>Проверяется отсутствие протиров и не отшлифованных( согласно стандарту№ показанному на детали) участков наполнителя размером  более 3mm.</t>
  </si>
  <si>
    <t xml:space="preserve"> 4 и более  не прошлифованных участков или отсутствии шлифования минус все баллы</t>
  </si>
  <si>
    <t>Панель перед нанесением базы правильно подготовлена</t>
  </si>
  <si>
    <t>Пробои ЛКМ перед нанесением базы укрыты полностью. При отсутствии шлифования наполнителя минус все баллы.</t>
  </si>
  <si>
    <t>Нанесение антигравийного герметика</t>
  </si>
  <si>
    <t xml:space="preserve">Антигравий нанесёт соглано макета задания </t>
  </si>
  <si>
    <t xml:space="preserve">Линия нанесения согласно стандарт№ показанного на детали.Допускается отклонение не более 3 мм. </t>
  </si>
  <si>
    <t>Структура антигравийного покрытия</t>
  </si>
  <si>
    <t>Соответствие стандарту№ показанному на детали .</t>
  </si>
  <si>
    <t>Нанесение антигравийного покрытия</t>
  </si>
  <si>
    <t xml:space="preserve">Отсутствие потеков и наплывов. </t>
  </si>
  <si>
    <t>Приготовление базовой краски к нанесению.</t>
  </si>
  <si>
    <t xml:space="preserve">База смешана в соответствии с ТДС производителя.  </t>
  </si>
  <si>
    <t>Отсутствие подтёков на базовом слое</t>
  </si>
  <si>
    <t>Проверяется наружняя и внутренняя часть.</t>
  </si>
  <si>
    <t>Отсутствие дефектов в базовом слое</t>
  </si>
  <si>
    <t>Оценивается после нанесения лака и сушки. Отсутствуют полосы или пятнистость в базовом слое цвета.</t>
  </si>
  <si>
    <t>Соответствие цвета образцу.</t>
  </si>
  <si>
    <t>Оценивается после нанесения лака и сушки. Стандарт №  .Оценивается на расстоянии 1 м, 20 с на 1 эксперта. Лоб и угол.</t>
  </si>
  <si>
    <t>Приготовление прозрачного лака.</t>
  </si>
  <si>
    <t xml:space="preserve">Прозрачный лак смешан в соответствии с ТДС производителя. </t>
  </si>
  <si>
    <t>Отсутствие подтеков и наплывов. Оцениваются на расстоянии 1м. наружка и внутр оценивается отдельно. Размер дефекта более 3/3 мм.При отсутствии  лакового слоя 0 баллов</t>
  </si>
  <si>
    <t xml:space="preserve"> Минус 0,25 балла за каждый дефект на внутрянке, минус 0.5 на наружней части</t>
  </si>
  <si>
    <t>Отсутствие посторонних реакций на лаке.</t>
  </si>
  <si>
    <t>Отсутствие дефектов (закипание).  Явная реакция на лаке на площади более 5#5 мм При отсутствии лакового слоя 0 баллов</t>
  </si>
  <si>
    <t xml:space="preserve">Вычитайте 0,25 балла за явную реакцию </t>
  </si>
  <si>
    <t>Равномерность лакового слоя внутренняя часть. Отсутствиеие сухих зон лакирования. Размер более 10/10 мм. При отсутствии  лакового слоя 0 баллов</t>
  </si>
  <si>
    <t>Равномерность лакового слоя.  Наружняя часть.</t>
  </si>
  <si>
    <t>Проверяется после сушки. Деталь должна быть позиционирована так, как будто установлена на машине.При отсутствии  лакового слоя 0 баллов</t>
  </si>
  <si>
    <t>Не соответствует профессиональному стандарту</t>
  </si>
  <si>
    <t>Наличие лакового слоя, но отсутсвует структура лака</t>
  </si>
  <si>
    <t>Выполненно на профессиональном уровне но имеются незначительное изменение стрктуры лака</t>
  </si>
  <si>
    <t xml:space="preserve"> 100-120 мкм все баллы. 90--99 мкм и 121-130 половина,  остальные значения-0 баллов</t>
  </si>
  <si>
    <t>Согласно установленных норм- грунт 150гр,база 150 гр, лак 150 гр</t>
  </si>
  <si>
    <t>Б</t>
  </si>
  <si>
    <t>Локальный ремонт окрашенной детали</t>
  </si>
  <si>
    <t>Полировка.</t>
  </si>
  <si>
    <t>Область полировки  правильно очищена</t>
  </si>
  <si>
    <t>Поверхность очищена обезжиривающим составом солвентный обезжириватель</t>
  </si>
  <si>
    <t>Полировка  дефектов лакового покрытия.</t>
  </si>
  <si>
    <t>После полировки отсутствует видимость нанесённой риски.Проверяется  с использованием тест-спрея 55535 или спирта</t>
  </si>
  <si>
    <t>Очистка производилась правильным методом в соответствии с ТДС  2 салфетки  солвентный обезжириватель</t>
  </si>
  <si>
    <t xml:space="preserve">Область повреждения расшлифована должным образом </t>
  </si>
  <si>
    <t>Зона нанесения шпатлевки очищена от старого ЛКП</t>
  </si>
  <si>
    <t>Нет рисок и задиров от шлиф.машинки и грубого абразива</t>
  </si>
  <si>
    <t>Область повреждения расшлифована в соответствии с стандартом</t>
  </si>
  <si>
    <t xml:space="preserve">Стандарт№ показанный на детали </t>
  </si>
  <si>
    <t>соответствие 1 зоне- 0,75 балла,  2 зоне- 0,25 выходит за 2 зону- 0 баллов</t>
  </si>
  <si>
    <t>Очистка производилась в соответствии с ТДС  2 салфетки</t>
  </si>
  <si>
    <t xml:space="preserve">Шпатлевка правильно смешана для нанесения </t>
  </si>
  <si>
    <t>Отсутствуют какие-либо изменения цвета в шпатлевке при нанесении.Отсутствуют следы отвердителя. Шпатлевка смешана в соответствии с ТДС производителя</t>
  </si>
  <si>
    <t>Шпатлевка нанесена правильно.</t>
  </si>
  <si>
    <t>Отсутствуют какие-либо изменения в шпатлевке- поры, кратера</t>
  </si>
  <si>
    <t>Шпатлевка нанесена на голый металл. Проверяется после шлифования</t>
  </si>
  <si>
    <t>Подготовка поверхности для грунта-наполн</t>
  </si>
  <si>
    <t>Грунт нанесен на заматованную поверхность в соответствии с стандартом № показанном на детали(контроль экспертами при нанесении)</t>
  </si>
  <si>
    <t xml:space="preserve">Грунт правильно смешан для нанесения </t>
  </si>
  <si>
    <t xml:space="preserve">Грунт смешан и использован в соответствии с ТДС производителя.  </t>
  </si>
  <si>
    <t>Применение адгезионного грунта.</t>
  </si>
  <si>
    <t xml:space="preserve">Перед нанесением наполнителя голый металл укрыт адгезионным грунтом </t>
  </si>
  <si>
    <t>Грунт нанесен в границах указанной зоны</t>
  </si>
  <si>
    <t xml:space="preserve">Стандарт №  показанный на детали </t>
  </si>
  <si>
    <t>соответствие 1 зоне- 0,75 балла,  2 зоне- 0,50  выходит за 2 зону- 0 баллов</t>
  </si>
  <si>
    <t xml:space="preserve"> Проверяется перед нанесением базы, после обезжиривания.Проверяется гладкость структуры(на поверхности грунта отсутствует шагрень) и отсутствие не отшлифованных, согласно стандарту№ показанному на детали, участков наполнителя размером  более 3mm. В случае нанесения грунта "в розлив" и отсутствие на поверхности после нанесения "шагрени", не прошлифованные участки будут иметь отличие по цветовому оттенку. При оценке может использоваться лампа колориста.При отсутствии шлифования минус все баллы.</t>
  </si>
  <si>
    <t xml:space="preserve">Нанесение грунта-наполнителя  </t>
  </si>
  <si>
    <t xml:space="preserve"> Проверяется толщина нанесенного наполнителя перед шлифованием. Проверяется в 3 точках(голый металл) на границе шпатлёвочного пятна.Проверяется по шаблону приготовленному экспертами перед нанесением наполнителя.Толщина должна соответсвовать ТДС производителя материала.50-70</t>
  </si>
  <si>
    <t>Отсутствие  пробоев ЛКМ в зоне проведения "Локального ремонта" ограниченной индикаторной лентой..При отсутствии шлифования минус все баллы.</t>
  </si>
  <si>
    <t>Минус 0,25 за каждый дефект. При отсутствии шлифования минус все баллы</t>
  </si>
  <si>
    <t>Применение грунта-наполнителя перед нанесением  базового слоя</t>
  </si>
  <si>
    <t>Пробои ЛКМ в зоне ограниченной индикаторной лентой перед нанесением базы укрыты полностью. При отсутствии шлифования наполнителя минус все баллы.</t>
  </si>
  <si>
    <t>Подготовка поверхности всей детали для нанесения финишного покрытия.</t>
  </si>
  <si>
    <t>Вся поверхность детали корректно зашлифованна.</t>
  </si>
  <si>
    <t xml:space="preserve"> Оценивается после обезжиривания по стандарту №  показанному на детали.Не прошлифованнная зона от более 5#5 мм.В зависимости от выбранного конкурсантом способа нанесения может включать внутреннюю часть детали.При отсутствии шлифования минус все баллы.</t>
  </si>
  <si>
    <t xml:space="preserve"> Оценивается после обезжиривания. Отсутствуют пробои лакового слоя, за зоной проведения локального ремонта повреждения.В зависимости от выбранного конкурсантом способа нанесения может включать внутреннюю часть детали.При отсутствии шлифования или явной имитации шлифования(множественные не прошлифованные участки) минус все баллы.. </t>
  </si>
  <si>
    <t>Панель правильно очищена перед нанесением базы.</t>
  </si>
  <si>
    <t xml:space="preserve">Обезжиривание производилось в соответствии с ТДС производителя.Обезжиривание в ОСК 2 салфетками  </t>
  </si>
  <si>
    <t xml:space="preserve">База правильно приготовлена к нанесению </t>
  </si>
  <si>
    <t xml:space="preserve">База смешана в соответствии с ТДС производителя. </t>
  </si>
  <si>
    <t>База нанесена в границах отведённой зоны локального ремонта</t>
  </si>
  <si>
    <t>Базовый слой нанесён в границах отведённой зоны ремонта контроль осуществляется по индикаторной ленте. Нанесение базового слоя на пробои лкп за зоной ремонта также минус все баллы</t>
  </si>
  <si>
    <t>Все повреждения укрыты базой</t>
  </si>
  <si>
    <t>Все повреждения в границах отведённой зоны ремонта укрыты базой</t>
  </si>
  <si>
    <t>Видимость перехода по базовому слою.</t>
  </si>
  <si>
    <t>Проверяется после нанесения всех ЛКМ и сушки. Деталь должна быть позиционирована так, как будто установлена на машине..При отсутствии  лакового слоя 0 баллов</t>
  </si>
  <si>
    <t xml:space="preserve">Вы можете увидеть  зону перехода со всех углов </t>
  </si>
  <si>
    <t>Вы можете увидеть  зону перехода под прямым углом</t>
  </si>
  <si>
    <t>Зона перехода не видна под прямым углом, но вы все еще можете увидеть её под одним из углов 45 или 135 градусов.</t>
  </si>
  <si>
    <t>Вы не можете увидеть зону перехода вообще</t>
  </si>
  <si>
    <t>Нанесение прозрачного лака</t>
  </si>
  <si>
    <t xml:space="preserve">Лак правильно смешан для нанесения </t>
  </si>
  <si>
    <t xml:space="preserve">Лак смешан в соответствии с ТДС производителя. </t>
  </si>
  <si>
    <t>Отсутствие подтеков и наплывов. Оцениваются на расстоянии 1м. . Размер дефекта более 3/3 мм.В зависимости от выбранного конкурсантом способа нанесения может включать внутреннюю часть детали.При отсутствии  лакового слоя 0 баллов</t>
  </si>
  <si>
    <t xml:space="preserve">Минус 0,50 б. за каждый дефект </t>
  </si>
  <si>
    <t>Отсутствие дефектов закипание(явная реакция на лаке на площади более 5#5 мм),кратера и т.д..В зависимости от выбранного конкурсантом способа нанесения может включать внутреннюю часть детали. При отсутствии лакового слоя 0 баллов</t>
  </si>
  <si>
    <t>Отсутствиеие сухих зон лакирования на всей поверхности детали,(включая внутреннюю в случае нанесения с внутренней частью). Размер более 10/10 мм. При отсутствии  лакового слоя 0 баллов</t>
  </si>
  <si>
    <t>Равномерность нанесения прозрачного лака.  Наружняя часть.</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</si>
  <si>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эксперта..При отсутствии  лакового слоя 0 баллов</t>
  </si>
  <si>
    <t xml:space="preserve">Соответствие структуры(шагрени) лакового слоя стандарту. </t>
  </si>
  <si>
    <t>Проверяется форма структуры(шагрени) по стандарту для текстуры лакового слоя после сушки по наружней части. По шаблону представленному заранее, в 5 точках. .При отсутствии  лакового слоя 0 баллов</t>
  </si>
  <si>
    <t xml:space="preserve"> Соответствие стандартам 1 группы- мах оценка, стандарт 2 группы - 0,60 балла, стандарт 3 группы - 0,4 балла, нет стандарта - 0,0 баллов</t>
  </si>
  <si>
    <t>Видимость зоны ремонта</t>
  </si>
  <si>
    <t>Деталь должна быть позиционирована так, как будто установлена на машине.Проверяется после сушки. Проверяется видимость ремонта вмятины .При отсутствии  лакового слоя 0 баллов</t>
  </si>
  <si>
    <t>Зона ремонта видна со всех углов</t>
  </si>
  <si>
    <t>Вы можете увидеть  зону ремона под прямым углом</t>
  </si>
  <si>
    <t>Зона ремонта не видна под прямым углом, но вы все еще можете увидеть её под одним из углов 45 или 135 градусов.</t>
  </si>
  <si>
    <t>Вы не можете увидеть зону ремонта вообще</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</si>
  <si>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</si>
  <si>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Охраны окружающей среды и ОТ</t>
  </si>
  <si>
    <t>Соблюдение ТБ и ОТ</t>
  </si>
  <si>
    <t>Эксперты должны измерить вес используемого материала (хранится в коробке).</t>
  </si>
  <si>
    <t xml:space="preserve">лак не более 120-гр </t>
  </si>
  <si>
    <t>Проверяется после нанесения и сушки всех ЛКМ.Стандарт №  показанный на детали.Прилогаемое усилие разрыва 30 кг.</t>
  </si>
  <si>
    <t>Отсутствуют риски и задиры от шлиф.машинки и грубого абразива проверяется перед нанесением шпатлёвки</t>
  </si>
  <si>
    <t xml:space="preserve">Корректное шлифование  новая  панели  </t>
  </si>
  <si>
    <t>Отсутствие какие-либо изменения цвета в шпатлевке при нанесении. Шпатлёвка смешана в соответствии с ТДС производителя</t>
  </si>
  <si>
    <t>Отсутствие какие-либо изменения в шпатлевке-крупные поры, кратера</t>
  </si>
  <si>
    <t>Проверяется после нанесения и сушки  всех ЛКМ. Деталь должна быть позиционирована так, как будто установлена на машине. Видимость зоны ремонта.</t>
  </si>
  <si>
    <t>Грунт смешан для нанесения правильно?</t>
  </si>
  <si>
    <t>Деталь полностью загрунтована.</t>
  </si>
  <si>
    <t xml:space="preserve">Непрокрас наружней части детали. </t>
  </si>
  <si>
    <t>Отсутствие не прошлифованных участков наполнителя более 5mm минус 0,25 балла.</t>
  </si>
  <si>
    <t>Минус 0,25 балла за каждый участок более 5мм.При отсутствии шлифования наполнителя  минус все баллы</t>
  </si>
  <si>
    <t>Перед нанесением базы укрыты протиры (адгезионный+наполнитель).При отсутствии шлифования наполнителя минус все баллы</t>
  </si>
  <si>
    <t xml:space="preserve">База смешана в соответствии с ТДС производителя </t>
  </si>
  <si>
    <t xml:space="preserve"> Отсутствуют полосы или пятнистость в базовом слое цвета . В случае видимости подложки на более чем 20% поверхности считать дефект пятнистостью(минус все баллы)</t>
  </si>
  <si>
    <t>Отсутствуют отслоения и перепыл между цветами. Дефектом считать нарушение размером более 3 мм.</t>
  </si>
  <si>
    <t>минус 0,25 балла за каждый дефект</t>
  </si>
  <si>
    <t>Отсутствие следов от маскирования и разметки</t>
  </si>
  <si>
    <t>Соответствие образцу представленному экспертами</t>
  </si>
  <si>
    <t xml:space="preserve">Лак смешан в соответствии с ТДС производителя </t>
  </si>
  <si>
    <t xml:space="preserve">Наличие сухих зон лакирования более 10/10 мм на всей наружней части детали. </t>
  </si>
  <si>
    <t xml:space="preserve">Равномерность лакового слоя. </t>
  </si>
  <si>
    <t>Проверяется после нанесения и сушки  всех ЛКМ. Деталь должна быть позиционирована так, как будто установлена на машине. Структура лака.</t>
  </si>
  <si>
    <t>Согласно установленных норм- -база 150мл, лак 150 мл</t>
  </si>
  <si>
    <t>Поверхнсть зоны завальцовки заматована полностью</t>
  </si>
  <si>
    <t>Голый металл перед нанесением герметика укрыт полностью грунтом.</t>
  </si>
  <si>
    <t xml:space="preserve">Область обозначенная экспертами заматована согласно стандарту показанному на детали. </t>
  </si>
  <si>
    <t>За каждую не заматованную область более 3 мм минус 0,1 балл</t>
  </si>
  <si>
    <t>Наружняя часть заматована согласно стандарта показанного на детали</t>
  </si>
  <si>
    <t>За каждую не заматованную область более 3 мм минус 0,25 балл</t>
  </si>
  <si>
    <t>Голый металл перед нанесением наполнителя укрыт антикорр. грунтом</t>
  </si>
  <si>
    <t>Вычитается 0,15 за каждую область размером более 5#5мм, где нет покрытия.</t>
  </si>
  <si>
    <t>Вычитается 0,25 за каждый дефект размером более 5#5мм.</t>
  </si>
  <si>
    <t>Оценка проводится не менее чем через 10 минут после нанесения. . Позиционирование детали(вертикально, горизонтально) по требованию оценивающего эксперта.</t>
  </si>
  <si>
    <t>Оценка проводится не менее чем через 10 минут после нанесения. . Соответствие определяется по отсутствию сухих зон размером более 10*10мм или явному не соответствию по стуктуре слоя наполнителя на всей поверхности детали. Позиционирование детали(вертикально, горизонтально) по требованию оценивающего эксперта.</t>
  </si>
  <si>
    <t>Покрытие поверхности базовым слоем.</t>
  </si>
  <si>
    <t>Отсутствие дефектов в базовом слое наружняя часть( полосы, пятнистость)</t>
  </si>
  <si>
    <t>Измеряется экспертами с расстояния 1метра 30 сек на эксперта, после сушки. Лоб, угол. Позиционирование детали(вертикально, горизонтально) по требованию оценивающего эксперта.</t>
  </si>
  <si>
    <t>Лак смешан в соответствии с ТДС производителя. .</t>
  </si>
  <si>
    <t>Внутренний слой. Прозрачный лак не должен иметь сухих участков более 10\10мм или явного отличия по структуре слоя на внутренней повесхности детали.Это должно включать все края, но это не относится к областям под ребрами / каркасом капота. Проверяется после сушки. Позиционирование детали(вертикально, горизонтально) по требованию оценивающего эксперта.</t>
  </si>
  <si>
    <t>Проверяется отсутствие подтеков и наплывов включая все края капота.. За дефект размером более 3*3 мм минс баллы. Проверяется после сушки.</t>
  </si>
  <si>
    <t xml:space="preserve"> Минус 0,25 балла за каждый дефект.</t>
  </si>
  <si>
    <t>Проверяется отсутствие дефектов (рыбий глаз , закипание и т.д). Проверяется после сушки.</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</si>
  <si>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t>
  </si>
  <si>
    <t>Мероприятие</t>
  </si>
  <si>
    <t>Субкритерий</t>
  </si>
  <si>
    <r>
      <rPr>
        <sz val="12"/>
        <rFont val="Times New Roman"/>
        <family val="1"/>
        <charset val="204"/>
      </rPr>
      <t xml:space="preserve">Обезжиривание производилось в соответствии с ТДС производителя. Обезжиривание в ОСК  2 салфетки.солвентный обезжириватель  </t>
    </r>
    <r>
      <rPr>
        <b/>
        <sz val="12"/>
        <rFont val="Times New Roman"/>
        <family val="1"/>
        <charset val="204"/>
      </rPr>
      <t xml:space="preserve"> </t>
    </r>
  </si>
  <si>
    <r>
      <t xml:space="preserve"> </t>
    </r>
    <r>
      <rPr>
        <sz val="12"/>
        <color rgb="FFFF0000"/>
        <rFont val="Times New Roman"/>
        <family val="1"/>
        <charset val="204"/>
      </rPr>
      <t>--500?</t>
    </r>
    <r>
      <rPr>
        <sz val="12"/>
        <rFont val="Times New Roman"/>
        <family val="1"/>
        <charset val="204"/>
      </rPr>
      <t>-мл базовой краски и меньше, лак 500? мл и меньше грунт 400? все баллы сохраняются, все другие значения 0 баллов .</t>
    </r>
  </si>
  <si>
    <t xml:space="preserve"> 80-120? мкм все баллы. 70--79? мкм и 121-130? половина, более остальные значения-0 баллов</t>
  </si>
  <si>
    <t>Линия нанесена правильно, герметик полностью закрывает заводскую завальцовку каждая не закрытая область более 3мм минус 0.5 БАЛЛА</t>
  </si>
  <si>
    <t>линия герметика на отрезках нанесения имеет равномернуя фактуру.  За каждый неравномерный отрезок минус  0,5 балла</t>
  </si>
  <si>
    <t xml:space="preserve">Чёткость прилигания герметика к поверхности детали  на отрезках нанесения.  За каждый  отрезок с не чётким прилеганием герметика более 3мм  на отрезке нанесенияминус  0,5 балла. </t>
  </si>
  <si>
    <t>Вычтите 0,5 балла за каждую область более 5*5 мм не укрытую базой</t>
  </si>
  <si>
    <t>Посторонние реакции на лаке.- экстерьер (наружн.)</t>
  </si>
  <si>
    <t>Минус 1 балл за каждую явную реакцию на лаке более 5/5 мм</t>
  </si>
  <si>
    <t xml:space="preserve"> Окраска новой детали методом «мокрый по мокрому» с 2х сторон, с стандартным ремонтом.</t>
  </si>
  <si>
    <t>Проверяется соотетствие нанесенного цвета  образцу  нанесённому участником на тест-пластину .Оценивается после сушки по наружней части(. Лоб и угол. Позиционирование детали(вертикально, горизонтально) по требованию оценивающего эксперта.</t>
  </si>
  <si>
    <t>Проверяется наружняя и внутренняя часть на отсутствие областей не закрытых базой. Это должно включать все края, но это не относится к областям под ребрами / каркасом . Позиционирование детали(вертикально, горизонтально) по требованию оценивающего эксперта.</t>
  </si>
  <si>
    <t>Итоговый (Межрегиональный) этап Чемпионата по профессиональному мастерству "Профессионалы" в 2025 г
г. Санкт-Петербург</t>
  </si>
  <si>
    <t xml:space="preserve">Очистка оборудования, инструмента и оснастки. </t>
  </si>
  <si>
    <t xml:space="preserve">Мойка окрашиваемых поверхностей. </t>
  </si>
  <si>
    <t xml:space="preserve">Подготовка поверхностей и нанесение первичного грунта. </t>
  </si>
  <si>
    <t xml:space="preserve">Маскировка, демаскировка ремонтируемой поверхности. </t>
  </si>
  <si>
    <t xml:space="preserve">Подкраска дефектной поверхности специальным составом. </t>
  </si>
  <si>
    <t>Нанесение герметиков, пластизолей, мастик.</t>
  </si>
  <si>
    <t xml:space="preserve">Подготовка рабочих растворов и лакокрасочных материалов, контроль их технологических параметров. </t>
  </si>
  <si>
    <t xml:space="preserve">Окрашивание поверхностей, требующих высококачественной отделки. </t>
  </si>
  <si>
    <t>Перечень профессиональных задач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</si>
</sst>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name val="Calibri"/>
      <scheme val="minor"/>
    </font>
    <font>
      <sz val="12"/>
      <name val="Calibri"/>
      <family val="2"/>
      <charset val="204"/>
    </font>
    <font>
      <b/>
      <sz val="12"/>
      <name val="Calibri"/>
      <family val="2"/>
      <charset val="204"/>
    </font>
    <font>
      <b/>
      <sz val="1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i/>
      <sz val="12"/>
      <name val="Times New Roman"/>
      <family val="1"/>
      <charset val="204"/>
    </font>
    <font>
      <sz val="12"/>
      <name val="Calibri"/>
      <family val="2"/>
      <charset val="204"/>
    </font>
    <font>
      <sz val="12"/>
      <color theme="1" tint="0.499984740745262"/>
      <name val="Calibri"/>
      <family val="2"/>
      <charset val="204"/>
      <scheme val="minor"/>
    </font>
    <font>
      <sz val="12"/>
      <color theme="1"/>
      <name val="Times New Roman"/>
      <family val="1"/>
      <charset val="204"/>
    </font>
    <font>
      <sz val="14"/>
      <color theme="1"/>
      <name val="Times New Roman"/>
      <family val="1"/>
      <charset val="204"/>
    </font>
    <font>
      <sz val="14"/>
      <color theme="1"/>
      <name val="Arial"/>
      <family val="2"/>
      <charset val="204"/>
    </font>
    <font>
      <b/>
      <sz val="12"/>
      <color theme="1"/>
      <name val="Arial"/>
      <family val="2"/>
    </font>
    <font>
      <b/>
      <sz val="14"/>
      <color rgb="FF000000"/>
      <name val="Calibri"/>
      <family val="2"/>
      <charset val="204"/>
    </font>
    <font>
      <sz val="14"/>
      <color rgb="FF000000"/>
      <name val="Calibri"/>
      <family val="2"/>
      <charset val="204"/>
    </font>
    <font>
      <sz val="14"/>
      <color rgb="FF002060"/>
      <name val="Arial"/>
      <family val="2"/>
      <charset val="204"/>
    </font>
    <font>
      <sz val="12"/>
      <color theme="1"/>
      <name val="Arial"/>
      <family val="2"/>
    </font>
    <font>
      <b/>
      <sz val="16"/>
      <color rgb="FF000000"/>
      <name val="Times New Roman"/>
      <family val="1"/>
      <charset val="204"/>
    </font>
    <font>
      <sz val="14"/>
      <color rgb="FF000000"/>
      <name val="Times New Roman"/>
      <family val="1"/>
    </font>
    <font>
      <sz val="12"/>
      <name val="Calibri"/>
      <family val="2"/>
      <charset val="204"/>
      <scheme val="minor"/>
    </font>
    <font>
      <b/>
      <sz val="12"/>
      <color theme="0"/>
      <name val="Calibri"/>
      <family val="2"/>
      <scheme val="minor"/>
    </font>
    <font>
      <sz val="12"/>
      <color rgb="FF00B0F0"/>
      <name val="Times New Roman"/>
      <family val="1"/>
      <charset val="204"/>
    </font>
    <font>
      <b/>
      <sz val="12"/>
      <color theme="0"/>
      <name val="Times New Roman"/>
      <family val="1"/>
      <charset val="204"/>
    </font>
  </fonts>
  <fills count="9">
    <fill>
      <patternFill patternType="none"/>
    </fill>
    <fill>
      <patternFill patternType="gray125"/>
    </fill>
    <fill>
      <patternFill patternType="solid">
        <fgColor rgb="FFDEEAF6"/>
        <bgColor rgb="FFDEEAF6"/>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4" tint="-0.249977111117893"/>
        <bgColor indexed="64"/>
      </patternFill>
    </fill>
    <fill>
      <patternFill patternType="solid">
        <fgColor theme="8" tint="0.79998168889431442"/>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88">
    <xf numFmtId="0" fontId="0" fillId="0" borderId="0" xfId="0"/>
    <xf numFmtId="0" fontId="1" fillId="0" borderId="0" xfId="0" applyFont="1" applyAlignment="1">
      <alignment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5" fillId="0" borderId="2"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5" fillId="3" borderId="2" xfId="0"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0" fontId="10" fillId="0" borderId="0" xfId="0" applyFont="1" applyAlignment="1">
      <alignment wrapText="1"/>
    </xf>
    <xf numFmtId="2" fontId="5"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4" borderId="4" xfId="0" applyFont="1" applyFill="1" applyBorder="1" applyAlignment="1">
      <alignment horizontal="center" vertical="center"/>
    </xf>
    <xf numFmtId="0" fontId="15" fillId="4" borderId="4" xfId="0" applyFont="1" applyFill="1" applyBorder="1"/>
    <xf numFmtId="0" fontId="16" fillId="4" borderId="4" xfId="0" applyFont="1" applyFill="1" applyBorder="1"/>
    <xf numFmtId="2" fontId="17" fillId="5" borderId="4" xfId="0" applyNumberFormat="1" applyFont="1" applyFill="1" applyBorder="1" applyAlignment="1">
      <alignment horizontal="center" vertical="center"/>
    </xf>
    <xf numFmtId="2" fontId="18" fillId="6" borderId="4" xfId="0" applyNumberFormat="1" applyFont="1" applyFill="1" applyBorder="1" applyAlignment="1">
      <alignment horizontal="center" vertical="center"/>
    </xf>
    <xf numFmtId="2" fontId="19" fillId="0" borderId="4" xfId="0" applyNumberFormat="1" applyFont="1" applyBorder="1" applyAlignment="1">
      <alignment horizontal="center" vertical="center"/>
    </xf>
    <xf numFmtId="0" fontId="20" fillId="4" borderId="4" xfId="0" applyFont="1" applyFill="1" applyBorder="1" applyAlignment="1">
      <alignment vertical="top" wrapText="1"/>
    </xf>
    <xf numFmtId="2" fontId="21" fillId="5" borderId="4" xfId="0" applyNumberFormat="1" applyFont="1" applyFill="1" applyBorder="1" applyAlignment="1">
      <alignment vertical="top" wrapText="1"/>
    </xf>
    <xf numFmtId="2" fontId="18" fillId="6" borderId="4" xfId="0" applyNumberFormat="1" applyFont="1" applyFill="1" applyBorder="1"/>
    <xf numFmtId="2" fontId="5" fillId="3" borderId="2" xfId="0" applyNumberFormat="1" applyFont="1" applyFill="1" applyBorder="1" applyAlignment="1">
      <alignment horizontal="center" vertical="center" wrapText="1"/>
    </xf>
    <xf numFmtId="0" fontId="0" fillId="3" borderId="0" xfId="0" applyFill="1" applyAlignment="1">
      <alignment wrapText="1"/>
    </xf>
    <xf numFmtId="0" fontId="1" fillId="3" borderId="0" xfId="0" applyFont="1" applyFill="1" applyAlignment="1">
      <alignment wrapText="1"/>
    </xf>
    <xf numFmtId="0" fontId="23" fillId="7"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3" borderId="2" xfId="0" applyFont="1" applyFill="1" applyBorder="1" applyAlignment="1">
      <alignment horizontal="left" vertical="center" wrapText="1"/>
    </xf>
    <xf numFmtId="0" fontId="7" fillId="0" borderId="2" xfId="0" applyFont="1" applyBorder="1" applyAlignment="1">
      <alignment horizontal="left" vertical="center" wrapText="1"/>
    </xf>
    <xf numFmtId="0" fontId="2" fillId="2"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2" fontId="5" fillId="0" borderId="2" xfId="0" applyNumberFormat="1" applyFont="1" applyBorder="1" applyAlignment="1">
      <alignment horizontal="left" vertical="center" wrapText="1"/>
    </xf>
    <xf numFmtId="2" fontId="3" fillId="2" borderId="2" xfId="0" applyNumberFormat="1" applyFont="1" applyFill="1" applyBorder="1" applyAlignment="1">
      <alignment horizontal="left" vertical="center" wrapText="1"/>
    </xf>
    <xf numFmtId="2" fontId="5" fillId="3" borderId="2" xfId="0" applyNumberFormat="1" applyFont="1" applyFill="1" applyBorder="1" applyAlignment="1">
      <alignment horizontal="left" vertical="center" wrapText="1"/>
    </xf>
    <xf numFmtId="2" fontId="7" fillId="0" borderId="2" xfId="0" applyNumberFormat="1" applyFont="1" applyBorder="1" applyAlignment="1">
      <alignment horizontal="left" vertical="center" wrapText="1"/>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2" fontId="7" fillId="3" borderId="2" xfId="0" applyNumberFormat="1"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5"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wrapText="1"/>
    </xf>
    <xf numFmtId="2" fontId="7" fillId="0" borderId="2" xfId="0" applyNumberFormat="1" applyFont="1" applyFill="1" applyBorder="1" applyAlignment="1">
      <alignment horizontal="center" vertical="center" wrapText="1"/>
    </xf>
    <xf numFmtId="0" fontId="1" fillId="0" borderId="0" xfId="0" applyFont="1" applyFill="1" applyAlignment="1">
      <alignment wrapText="1"/>
    </xf>
    <xf numFmtId="0" fontId="2"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22" fillId="0" borderId="0" xfId="0" applyFont="1" applyFill="1" applyAlignment="1">
      <alignment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0" xfId="0" applyFont="1" applyAlignment="1">
      <alignment horizontal="right" vertical="center" wrapText="1"/>
    </xf>
    <xf numFmtId="0" fontId="1" fillId="0" borderId="0" xfId="0" quotePrefix="1"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1" fillId="3" borderId="0" xfId="0" applyFont="1" applyFill="1" applyAlignment="1">
      <alignment vertical="center" wrapText="1"/>
    </xf>
    <xf numFmtId="0" fontId="6"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1" fillId="0" borderId="0" xfId="0" applyFont="1" applyAlignment="1">
      <alignment horizontal="right" vertical="center" wrapText="1"/>
    </xf>
    <xf numFmtId="0" fontId="0" fillId="0" borderId="0" xfId="0"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25" fillId="7"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0"/>
  <sheetViews>
    <sheetView tabSelected="1" topLeftCell="F227" zoomScale="70" zoomScaleNormal="70" workbookViewId="0">
      <selection activeCell="F169" sqref="A169:XFD172"/>
    </sheetView>
  </sheetViews>
  <sheetFormatPr defaultColWidth="12.75" defaultRowHeight="15" customHeight="1" x14ac:dyDescent="0.25"/>
  <cols>
    <col min="1" max="1" width="24.25" style="77" customWidth="1"/>
    <col min="2" max="2" width="43" style="77" customWidth="1"/>
    <col min="3" max="3" width="24.25" style="77" customWidth="1"/>
    <col min="4" max="4" width="52" style="77" customWidth="1"/>
    <col min="5" max="5" width="24.25" style="77" customWidth="1"/>
    <col min="6" max="6" width="63.625" style="77" customWidth="1"/>
    <col min="7" max="7" width="24.75" style="77" customWidth="1"/>
    <col min="8" max="8" width="24.25" style="77" customWidth="1"/>
    <col min="9" max="9" width="13.25" style="77" customWidth="1"/>
    <col min="10" max="10" width="9.75" style="77" customWidth="1"/>
    <col min="11" max="11" width="9.75" customWidth="1"/>
  </cols>
  <sheetData>
    <row r="1" spans="1:15" ht="28.5" customHeight="1" x14ac:dyDescent="0.25"/>
    <row r="2" spans="1:15" ht="78" customHeight="1" x14ac:dyDescent="0.25">
      <c r="A2" s="65"/>
      <c r="B2" s="76" t="s">
        <v>322</v>
      </c>
      <c r="C2" s="3"/>
      <c r="D2" s="66" t="s">
        <v>336</v>
      </c>
      <c r="E2" s="67"/>
      <c r="F2" s="68"/>
      <c r="G2" s="68"/>
      <c r="H2" s="68"/>
      <c r="I2" s="68"/>
    </row>
    <row r="3" spans="1:15" ht="28.5" customHeight="1" x14ac:dyDescent="0.25">
      <c r="A3" s="65"/>
      <c r="B3" s="76" t="s">
        <v>91</v>
      </c>
      <c r="C3" s="3"/>
      <c r="D3" s="66" t="s">
        <v>92</v>
      </c>
      <c r="E3" s="67"/>
      <c r="F3" s="68"/>
      <c r="G3" s="68"/>
      <c r="H3" s="68"/>
      <c r="I3" s="68"/>
      <c r="L3" s="16" t="s">
        <v>131</v>
      </c>
      <c r="M3" s="17" t="s">
        <v>132</v>
      </c>
      <c r="N3" s="18" t="s">
        <v>133</v>
      </c>
      <c r="O3" s="19" t="s">
        <v>134</v>
      </c>
    </row>
    <row r="4" spans="1:15" ht="28.5" customHeight="1" x14ac:dyDescent="0.3">
      <c r="A4" s="65"/>
      <c r="B4" s="68"/>
      <c r="C4" s="3"/>
      <c r="D4" s="68"/>
      <c r="E4" s="3"/>
      <c r="F4" s="68"/>
      <c r="G4" s="68"/>
      <c r="H4" s="68"/>
      <c r="I4" s="68"/>
      <c r="L4" s="20" t="s">
        <v>135</v>
      </c>
      <c r="M4" s="21">
        <f>SUMIF($H:$H,1,$I:$I)</f>
        <v>6.0000000000000009</v>
      </c>
      <c r="N4" s="22">
        <v>6</v>
      </c>
      <c r="O4" s="23">
        <f t="shared" ref="O4:O12" si="0">N4-M4</f>
        <v>0</v>
      </c>
    </row>
    <row r="5" spans="1:15" ht="47.25" customHeight="1" x14ac:dyDescent="0.3">
      <c r="A5" s="30" t="s">
        <v>0</v>
      </c>
      <c r="B5" s="30" t="s">
        <v>323</v>
      </c>
      <c r="C5" s="30" t="s">
        <v>1</v>
      </c>
      <c r="D5" s="30" t="s">
        <v>2</v>
      </c>
      <c r="E5" s="30" t="s">
        <v>3</v>
      </c>
      <c r="F5" s="30" t="s">
        <v>4</v>
      </c>
      <c r="G5" s="30" t="s">
        <v>5</v>
      </c>
      <c r="H5" s="30" t="s">
        <v>6</v>
      </c>
      <c r="I5" s="30" t="s">
        <v>7</v>
      </c>
      <c r="L5" s="20" t="s">
        <v>136</v>
      </c>
      <c r="M5" s="21">
        <f>SUMIF($H:$H,2,$I:$I)</f>
        <v>6.0000000000000009</v>
      </c>
      <c r="N5" s="22">
        <v>6</v>
      </c>
      <c r="O5" s="23">
        <f t="shared" si="0"/>
        <v>0</v>
      </c>
    </row>
    <row r="6" spans="1:15" ht="15" customHeight="1" x14ac:dyDescent="0.3">
      <c r="A6" s="3"/>
      <c r="B6" s="3"/>
      <c r="C6" s="3"/>
      <c r="D6" s="3"/>
      <c r="E6" s="3"/>
      <c r="F6" s="3"/>
      <c r="G6" s="3"/>
      <c r="H6" s="3"/>
      <c r="I6" s="3"/>
      <c r="L6" s="20" t="s">
        <v>137</v>
      </c>
      <c r="M6" s="21">
        <f>SUMIF($H:$H,3,$I:$I)</f>
        <v>23</v>
      </c>
      <c r="N6" s="22">
        <v>23</v>
      </c>
      <c r="O6" s="23">
        <f t="shared" si="0"/>
        <v>0</v>
      </c>
    </row>
    <row r="7" spans="1:15" ht="28.9" customHeight="1" x14ac:dyDescent="0.3">
      <c r="A7" s="31" t="s">
        <v>8</v>
      </c>
      <c r="B7" s="31" t="s">
        <v>143</v>
      </c>
      <c r="C7" s="31"/>
      <c r="D7" s="31"/>
      <c r="E7" s="31"/>
      <c r="F7" s="31"/>
      <c r="G7" s="31"/>
      <c r="H7" s="31"/>
      <c r="I7" s="32">
        <f>SUM(I8:I65)</f>
        <v>20.000000000000004</v>
      </c>
      <c r="L7" s="20" t="s">
        <v>138</v>
      </c>
      <c r="M7" s="21">
        <f>SUMIF($H:$H,4,$I:$I)</f>
        <v>17</v>
      </c>
      <c r="N7" s="22">
        <v>17</v>
      </c>
      <c r="O7" s="23">
        <f t="shared" si="0"/>
        <v>0</v>
      </c>
    </row>
    <row r="8" spans="1:15" ht="27" customHeight="1" x14ac:dyDescent="0.3">
      <c r="A8" s="4">
        <v>1</v>
      </c>
      <c r="B8" s="4" t="s">
        <v>9</v>
      </c>
      <c r="C8" s="4" t="s">
        <v>10</v>
      </c>
      <c r="D8" s="33" t="s">
        <v>10</v>
      </c>
      <c r="E8" s="4" t="s">
        <v>10</v>
      </c>
      <c r="F8" s="33" t="s">
        <v>10</v>
      </c>
      <c r="G8" s="4" t="s">
        <v>10</v>
      </c>
      <c r="H8" s="4"/>
      <c r="I8" s="14"/>
      <c r="L8" s="20" t="s">
        <v>139</v>
      </c>
      <c r="M8" s="21">
        <f>SUMIF($H:$H,5,$I:$I)</f>
        <v>20.999999999999996</v>
      </c>
      <c r="N8" s="22">
        <v>21</v>
      </c>
      <c r="O8" s="23">
        <f t="shared" si="0"/>
        <v>0</v>
      </c>
    </row>
    <row r="9" spans="1:15" ht="44.45" customHeight="1" x14ac:dyDescent="0.3">
      <c r="A9" s="4" t="s">
        <v>10</v>
      </c>
      <c r="B9" s="4" t="s">
        <v>10</v>
      </c>
      <c r="C9" s="4" t="s">
        <v>21</v>
      </c>
      <c r="D9" s="33" t="s">
        <v>11</v>
      </c>
      <c r="E9" s="4" t="s">
        <v>10</v>
      </c>
      <c r="F9" s="33" t="s">
        <v>110</v>
      </c>
      <c r="G9" s="4" t="s">
        <v>12</v>
      </c>
      <c r="H9" s="11">
        <v>2</v>
      </c>
      <c r="I9" s="27">
        <v>0.15</v>
      </c>
      <c r="L9" s="20" t="s">
        <v>140</v>
      </c>
      <c r="M9" s="21">
        <f>SUMIF($H:$H,6,$I:$I)</f>
        <v>1</v>
      </c>
      <c r="N9" s="22">
        <v>1</v>
      </c>
      <c r="O9" s="23">
        <f t="shared" si="0"/>
        <v>0</v>
      </c>
    </row>
    <row r="10" spans="1:15" ht="40.15" customHeight="1" x14ac:dyDescent="0.3">
      <c r="A10" s="4" t="s">
        <v>10</v>
      </c>
      <c r="B10" s="4" t="s">
        <v>10</v>
      </c>
      <c r="C10" s="4" t="s">
        <v>21</v>
      </c>
      <c r="D10" s="33" t="s">
        <v>13</v>
      </c>
      <c r="E10" s="4" t="s">
        <v>10</v>
      </c>
      <c r="F10" s="33" t="s">
        <v>14</v>
      </c>
      <c r="G10" s="4" t="s">
        <v>12</v>
      </c>
      <c r="H10" s="11">
        <v>3</v>
      </c>
      <c r="I10" s="27">
        <v>0.5</v>
      </c>
      <c r="L10" s="20" t="s">
        <v>141</v>
      </c>
      <c r="M10" s="21">
        <f>SUMIF($H:$H,7,$I:$I)</f>
        <v>3.9999999999999996</v>
      </c>
      <c r="N10" s="22">
        <v>4</v>
      </c>
      <c r="O10" s="23">
        <f t="shared" si="0"/>
        <v>0</v>
      </c>
    </row>
    <row r="11" spans="1:15" s="10" customFormat="1" ht="50.45" customHeight="1" x14ac:dyDescent="0.3">
      <c r="A11" s="4" t="s">
        <v>10</v>
      </c>
      <c r="B11" s="4" t="s">
        <v>10</v>
      </c>
      <c r="C11" s="4" t="s">
        <v>21</v>
      </c>
      <c r="D11" s="33" t="s">
        <v>15</v>
      </c>
      <c r="E11" s="4" t="s">
        <v>10</v>
      </c>
      <c r="F11" s="33" t="s">
        <v>76</v>
      </c>
      <c r="G11" s="4" t="s">
        <v>12</v>
      </c>
      <c r="H11" s="11">
        <v>3</v>
      </c>
      <c r="I11" s="27">
        <v>0.5</v>
      </c>
      <c r="J11" s="68"/>
      <c r="K11" s="1"/>
      <c r="L11" s="20" t="s">
        <v>142</v>
      </c>
      <c r="M11" s="21">
        <f>SUMIF($H:$H,8,$I:$I)</f>
        <v>22</v>
      </c>
      <c r="N11" s="22">
        <v>22</v>
      </c>
      <c r="O11" s="23">
        <f t="shared" si="0"/>
        <v>0</v>
      </c>
    </row>
    <row r="12" spans="1:15" s="10" customFormat="1" ht="74.45" customHeight="1" x14ac:dyDescent="0.25">
      <c r="A12" s="4" t="s">
        <v>10</v>
      </c>
      <c r="B12" s="4" t="s">
        <v>10</v>
      </c>
      <c r="C12" s="4" t="s">
        <v>21</v>
      </c>
      <c r="D12" s="33" t="s">
        <v>144</v>
      </c>
      <c r="E12" s="4" t="s">
        <v>10</v>
      </c>
      <c r="F12" s="33" t="s">
        <v>145</v>
      </c>
      <c r="G12" s="4" t="s">
        <v>12</v>
      </c>
      <c r="H12" s="11">
        <v>3</v>
      </c>
      <c r="I12" s="27">
        <v>0.5</v>
      </c>
      <c r="J12" s="68"/>
      <c r="K12" s="1"/>
      <c r="L12" s="24" t="s">
        <v>132</v>
      </c>
      <c r="M12" s="25">
        <f>SUM(M4:M11)</f>
        <v>100</v>
      </c>
      <c r="N12" s="26">
        <f>SUM(N4:N11)</f>
        <v>100</v>
      </c>
      <c r="O12" s="23">
        <f t="shared" si="0"/>
        <v>0</v>
      </c>
    </row>
    <row r="13" spans="1:15" s="10" customFormat="1" ht="34.9" customHeight="1" x14ac:dyDescent="0.25">
      <c r="A13" s="4">
        <v>2</v>
      </c>
      <c r="B13" s="4" t="s">
        <v>16</v>
      </c>
      <c r="C13" s="4"/>
      <c r="D13" s="33" t="s">
        <v>10</v>
      </c>
      <c r="E13" s="4" t="s">
        <v>10</v>
      </c>
      <c r="F13" s="33" t="s">
        <v>10</v>
      </c>
      <c r="G13" s="4" t="s">
        <v>10</v>
      </c>
      <c r="H13" s="11"/>
      <c r="I13" s="12"/>
      <c r="J13" s="68"/>
      <c r="K13" s="1"/>
    </row>
    <row r="14" spans="1:15" s="10" customFormat="1" ht="45.6" customHeight="1" x14ac:dyDescent="0.25">
      <c r="A14" s="4" t="s">
        <v>10</v>
      </c>
      <c r="B14" s="4" t="s">
        <v>10</v>
      </c>
      <c r="C14" s="4" t="s">
        <v>21</v>
      </c>
      <c r="D14" s="33" t="s">
        <v>11</v>
      </c>
      <c r="E14" s="4" t="s">
        <v>10</v>
      </c>
      <c r="F14" s="33" t="s">
        <v>109</v>
      </c>
      <c r="G14" s="4" t="s">
        <v>12</v>
      </c>
      <c r="H14" s="11">
        <v>2</v>
      </c>
      <c r="I14" s="27">
        <v>0.1</v>
      </c>
      <c r="J14" s="68"/>
      <c r="K14" s="1"/>
    </row>
    <row r="15" spans="1:15" s="56" customFormat="1" ht="57.6" customHeight="1" x14ac:dyDescent="0.25">
      <c r="A15" s="52" t="s">
        <v>10</v>
      </c>
      <c r="B15" s="52" t="s">
        <v>10</v>
      </c>
      <c r="C15" s="52" t="s">
        <v>21</v>
      </c>
      <c r="D15" s="53" t="s">
        <v>93</v>
      </c>
      <c r="E15" s="52" t="s">
        <v>10</v>
      </c>
      <c r="F15" s="53" t="s">
        <v>146</v>
      </c>
      <c r="G15" s="52" t="s">
        <v>12</v>
      </c>
      <c r="H15" s="52">
        <v>1</v>
      </c>
      <c r="I15" s="54">
        <v>0.5</v>
      </c>
      <c r="J15" s="69"/>
      <c r="K15" s="58"/>
    </row>
    <row r="16" spans="1:15" s="56" customFormat="1" ht="33.6" customHeight="1" x14ac:dyDescent="0.25">
      <c r="A16" s="52" t="s">
        <v>10</v>
      </c>
      <c r="B16" s="52" t="s">
        <v>10</v>
      </c>
      <c r="C16" s="52" t="s">
        <v>21</v>
      </c>
      <c r="D16" s="53" t="s">
        <v>93</v>
      </c>
      <c r="E16" s="52" t="s">
        <v>10</v>
      </c>
      <c r="F16" s="53" t="s">
        <v>147</v>
      </c>
      <c r="G16" s="52" t="s">
        <v>12</v>
      </c>
      <c r="H16" s="52">
        <v>3</v>
      </c>
      <c r="I16" s="54">
        <v>0.5</v>
      </c>
      <c r="J16" s="69"/>
      <c r="K16" s="58"/>
    </row>
    <row r="17" spans="1:11" s="56" customFormat="1" ht="57.4" customHeight="1" x14ac:dyDescent="0.25">
      <c r="A17" s="52" t="s">
        <v>10</v>
      </c>
      <c r="B17" s="52" t="s">
        <v>10</v>
      </c>
      <c r="C17" s="52" t="s">
        <v>21</v>
      </c>
      <c r="D17" s="53" t="s">
        <v>94</v>
      </c>
      <c r="E17" s="52" t="s">
        <v>10</v>
      </c>
      <c r="F17" s="53" t="s">
        <v>148</v>
      </c>
      <c r="G17" s="52" t="s">
        <v>12</v>
      </c>
      <c r="H17" s="52">
        <v>3</v>
      </c>
      <c r="I17" s="54">
        <v>0.5</v>
      </c>
      <c r="J17" s="59"/>
      <c r="K17" s="59"/>
    </row>
    <row r="18" spans="1:11" s="56" customFormat="1" ht="39.6" customHeight="1" x14ac:dyDescent="0.25">
      <c r="A18" s="52" t="s">
        <v>10</v>
      </c>
      <c r="B18" s="52" t="s">
        <v>10</v>
      </c>
      <c r="C18" s="52" t="s">
        <v>18</v>
      </c>
      <c r="D18" s="53" t="s">
        <v>149</v>
      </c>
      <c r="E18" s="52" t="s">
        <v>10</v>
      </c>
      <c r="F18" s="53" t="s">
        <v>150</v>
      </c>
      <c r="G18" s="52" t="s">
        <v>10</v>
      </c>
      <c r="H18" s="52">
        <v>2</v>
      </c>
      <c r="I18" s="54">
        <v>1</v>
      </c>
      <c r="J18" s="55"/>
      <c r="K18" s="55"/>
    </row>
    <row r="19" spans="1:11" s="56" customFormat="1" ht="55.5" customHeight="1" x14ac:dyDescent="0.25">
      <c r="A19" s="52" t="s">
        <v>10</v>
      </c>
      <c r="B19" s="52" t="s">
        <v>10</v>
      </c>
      <c r="C19" s="52" t="s">
        <v>10</v>
      </c>
      <c r="D19" s="53" t="s">
        <v>10</v>
      </c>
      <c r="E19" s="52">
        <v>0</v>
      </c>
      <c r="F19" s="53" t="s">
        <v>151</v>
      </c>
      <c r="G19" s="52" t="s">
        <v>10</v>
      </c>
      <c r="H19" s="52"/>
      <c r="I19" s="54"/>
      <c r="J19" s="60"/>
      <c r="K19" s="61"/>
    </row>
    <row r="20" spans="1:11" s="56" customFormat="1" ht="40.5" customHeight="1" x14ac:dyDescent="0.25">
      <c r="A20" s="52" t="s">
        <v>10</v>
      </c>
      <c r="B20" s="52" t="s">
        <v>10</v>
      </c>
      <c r="C20" s="52" t="s">
        <v>10</v>
      </c>
      <c r="D20" s="53" t="s">
        <v>10</v>
      </c>
      <c r="E20" s="52">
        <v>1</v>
      </c>
      <c r="F20" s="53" t="s">
        <v>152</v>
      </c>
      <c r="G20" s="52" t="s">
        <v>10</v>
      </c>
      <c r="H20" s="52"/>
      <c r="I20" s="54"/>
      <c r="J20" s="55"/>
      <c r="K20" s="55"/>
    </row>
    <row r="21" spans="1:11" s="10" customFormat="1" ht="70.900000000000006" customHeight="1" x14ac:dyDescent="0.25">
      <c r="A21" s="4" t="s">
        <v>10</v>
      </c>
      <c r="B21" s="4" t="s">
        <v>10</v>
      </c>
      <c r="C21" s="4" t="s">
        <v>10</v>
      </c>
      <c r="D21" s="33" t="s">
        <v>10</v>
      </c>
      <c r="E21" s="4">
        <v>2</v>
      </c>
      <c r="F21" s="33" t="s">
        <v>153</v>
      </c>
      <c r="G21" s="4" t="s">
        <v>10</v>
      </c>
      <c r="H21" s="4"/>
      <c r="I21" s="14"/>
      <c r="J21" s="3"/>
      <c r="K21" s="3"/>
    </row>
    <row r="22" spans="1:11" s="10" customFormat="1" ht="56.65" customHeight="1" x14ac:dyDescent="0.25">
      <c r="A22" s="4" t="s">
        <v>10</v>
      </c>
      <c r="B22" s="4" t="s">
        <v>10</v>
      </c>
      <c r="C22" s="4" t="s">
        <v>10</v>
      </c>
      <c r="D22" s="33" t="s">
        <v>10</v>
      </c>
      <c r="E22" s="4">
        <v>3</v>
      </c>
      <c r="F22" s="33" t="s">
        <v>154</v>
      </c>
      <c r="G22" s="4" t="s">
        <v>10</v>
      </c>
      <c r="H22" s="4"/>
      <c r="I22" s="14"/>
      <c r="J22" s="3"/>
      <c r="K22" s="3"/>
    </row>
    <row r="23" spans="1:11" s="56" customFormat="1" ht="88.9" customHeight="1" x14ac:dyDescent="0.25">
      <c r="A23" s="52">
        <v>3</v>
      </c>
      <c r="B23" s="52" t="s">
        <v>19</v>
      </c>
      <c r="C23" s="52" t="s">
        <v>10</v>
      </c>
      <c r="D23" s="53" t="s">
        <v>10</v>
      </c>
      <c r="E23" s="52" t="s">
        <v>10</v>
      </c>
      <c r="F23" s="53" t="s">
        <v>10</v>
      </c>
      <c r="G23" s="52" t="s">
        <v>10</v>
      </c>
      <c r="H23" s="52"/>
      <c r="I23" s="54"/>
      <c r="J23" s="55"/>
      <c r="K23" s="55"/>
    </row>
    <row r="24" spans="1:11" s="56" customFormat="1" ht="125.65" customHeight="1" x14ac:dyDescent="0.25">
      <c r="A24" s="52" t="s">
        <v>10</v>
      </c>
      <c r="B24" s="52" t="s">
        <v>10</v>
      </c>
      <c r="C24" s="52" t="s">
        <v>21</v>
      </c>
      <c r="D24" s="53" t="s">
        <v>11</v>
      </c>
      <c r="E24" s="52" t="s">
        <v>10</v>
      </c>
      <c r="F24" s="53" t="s">
        <v>155</v>
      </c>
      <c r="G24" s="52" t="s">
        <v>12</v>
      </c>
      <c r="H24" s="52">
        <v>2</v>
      </c>
      <c r="I24" s="57">
        <v>0.1</v>
      </c>
      <c r="J24" s="55"/>
      <c r="K24" s="55"/>
    </row>
    <row r="25" spans="1:11" s="56" customFormat="1" ht="125.65" customHeight="1" x14ac:dyDescent="0.25">
      <c r="A25" s="52" t="s">
        <v>10</v>
      </c>
      <c r="B25" s="52" t="s">
        <v>10</v>
      </c>
      <c r="C25" s="52" t="s">
        <v>21</v>
      </c>
      <c r="D25" s="53" t="s">
        <v>20</v>
      </c>
      <c r="E25" s="52" t="s">
        <v>10</v>
      </c>
      <c r="F25" s="53" t="s">
        <v>156</v>
      </c>
      <c r="G25" s="52" t="s">
        <v>12</v>
      </c>
      <c r="H25" s="52">
        <v>3</v>
      </c>
      <c r="I25" s="54">
        <v>0.5</v>
      </c>
      <c r="J25" s="55"/>
      <c r="K25" s="55"/>
    </row>
    <row r="26" spans="1:11" s="56" customFormat="1" ht="101.45" customHeight="1" x14ac:dyDescent="0.25">
      <c r="A26" s="52" t="s">
        <v>10</v>
      </c>
      <c r="B26" s="52" t="s">
        <v>10</v>
      </c>
      <c r="C26" s="52" t="s">
        <v>21</v>
      </c>
      <c r="D26" s="53" t="s">
        <v>22</v>
      </c>
      <c r="E26" s="52" t="s">
        <v>10</v>
      </c>
      <c r="F26" s="53" t="s">
        <v>157</v>
      </c>
      <c r="G26" s="52" t="s">
        <v>158</v>
      </c>
      <c r="H26" s="52">
        <v>2</v>
      </c>
      <c r="I26" s="54">
        <v>1</v>
      </c>
      <c r="J26" s="55"/>
      <c r="K26" s="55"/>
    </row>
    <row r="27" spans="1:11" s="10" customFormat="1" ht="84.4" customHeight="1" x14ac:dyDescent="0.25">
      <c r="A27" s="4">
        <v>4</v>
      </c>
      <c r="B27" s="4" t="s">
        <v>23</v>
      </c>
      <c r="C27" s="4"/>
      <c r="D27" s="33" t="s">
        <v>10</v>
      </c>
      <c r="E27" s="4" t="s">
        <v>10</v>
      </c>
      <c r="F27" s="33" t="s">
        <v>10</v>
      </c>
      <c r="G27" s="4" t="s">
        <v>10</v>
      </c>
      <c r="H27" s="4"/>
      <c r="I27" s="14"/>
      <c r="J27" s="3"/>
      <c r="K27" s="3"/>
    </row>
    <row r="28" spans="1:11" s="10" customFormat="1" ht="81" customHeight="1" x14ac:dyDescent="0.25">
      <c r="A28" s="4" t="s">
        <v>10</v>
      </c>
      <c r="B28" s="4" t="s">
        <v>10</v>
      </c>
      <c r="C28" s="4" t="s">
        <v>21</v>
      </c>
      <c r="D28" s="33" t="s">
        <v>159</v>
      </c>
      <c r="E28" s="4" t="s">
        <v>10</v>
      </c>
      <c r="F28" s="33" t="s">
        <v>160</v>
      </c>
      <c r="G28" s="4" t="s">
        <v>12</v>
      </c>
      <c r="H28" s="11">
        <v>2</v>
      </c>
      <c r="I28" s="27">
        <v>0.15</v>
      </c>
      <c r="J28" s="3"/>
      <c r="K28" s="3"/>
    </row>
    <row r="29" spans="1:11" s="10" customFormat="1" ht="64.150000000000006" customHeight="1" x14ac:dyDescent="0.25">
      <c r="A29" s="4" t="s">
        <v>10</v>
      </c>
      <c r="B29" s="4" t="s">
        <v>10</v>
      </c>
      <c r="C29" s="4" t="s">
        <v>21</v>
      </c>
      <c r="D29" s="33" t="s">
        <v>161</v>
      </c>
      <c r="E29" s="4" t="s">
        <v>10</v>
      </c>
      <c r="F29" s="33" t="s">
        <v>162</v>
      </c>
      <c r="G29" s="4" t="s">
        <v>24</v>
      </c>
      <c r="H29" s="11">
        <v>5</v>
      </c>
      <c r="I29" s="27">
        <v>0.7</v>
      </c>
      <c r="J29" s="3"/>
      <c r="K29" s="3"/>
    </row>
    <row r="30" spans="1:11" s="10" customFormat="1" ht="63.4" customHeight="1" x14ac:dyDescent="0.25">
      <c r="A30" s="4" t="s">
        <v>10</v>
      </c>
      <c r="B30" s="4" t="s">
        <v>10</v>
      </c>
      <c r="C30" s="4" t="s">
        <v>21</v>
      </c>
      <c r="D30" s="33" t="s">
        <v>163</v>
      </c>
      <c r="E30" s="4" t="s">
        <v>10</v>
      </c>
      <c r="F30" s="33" t="s">
        <v>164</v>
      </c>
      <c r="G30" s="4" t="s">
        <v>24</v>
      </c>
      <c r="H30" s="11">
        <v>2</v>
      </c>
      <c r="I30" s="27">
        <v>0.3</v>
      </c>
      <c r="J30" s="3"/>
      <c r="K30" s="3"/>
    </row>
    <row r="31" spans="1:11" s="10" customFormat="1" ht="99" customHeight="1" x14ac:dyDescent="0.25">
      <c r="A31" s="4" t="s">
        <v>10</v>
      </c>
      <c r="B31" s="4" t="s">
        <v>10</v>
      </c>
      <c r="C31" s="4" t="s">
        <v>21</v>
      </c>
      <c r="D31" s="33" t="s">
        <v>165</v>
      </c>
      <c r="E31" s="4" t="s">
        <v>10</v>
      </c>
      <c r="F31" s="33" t="s">
        <v>166</v>
      </c>
      <c r="G31" s="4" t="s">
        <v>167</v>
      </c>
      <c r="H31" s="11">
        <v>3</v>
      </c>
      <c r="I31" s="27">
        <v>0.5</v>
      </c>
      <c r="J31" s="3"/>
      <c r="K31" s="3"/>
    </row>
    <row r="32" spans="1:11" s="10" customFormat="1" ht="97.9" customHeight="1" x14ac:dyDescent="0.25">
      <c r="A32" s="4"/>
      <c r="B32" s="4"/>
      <c r="C32" s="4" t="s">
        <v>21</v>
      </c>
      <c r="D32" s="33" t="s">
        <v>26</v>
      </c>
      <c r="E32" s="4"/>
      <c r="F32" s="33" t="s">
        <v>168</v>
      </c>
      <c r="G32" s="11" t="s">
        <v>169</v>
      </c>
      <c r="H32" s="11">
        <v>5</v>
      </c>
      <c r="I32" s="27">
        <v>0.5</v>
      </c>
      <c r="J32" s="3"/>
      <c r="K32" s="3"/>
    </row>
    <row r="33" spans="1:11" s="10" customFormat="1" ht="85.9" customHeight="1" x14ac:dyDescent="0.25">
      <c r="A33" s="4"/>
      <c r="B33" s="4"/>
      <c r="C33" s="4" t="s">
        <v>21</v>
      </c>
      <c r="D33" s="33" t="s">
        <v>27</v>
      </c>
      <c r="E33" s="4"/>
      <c r="F33" s="34" t="s">
        <v>324</v>
      </c>
      <c r="G33" s="4" t="s">
        <v>12</v>
      </c>
      <c r="H33" s="11">
        <v>8</v>
      </c>
      <c r="I33" s="27">
        <v>0.15</v>
      </c>
      <c r="J33" s="3"/>
      <c r="K33" s="3"/>
    </row>
    <row r="34" spans="1:11" s="10" customFormat="1" ht="121.15" customHeight="1" x14ac:dyDescent="0.25">
      <c r="A34" s="4"/>
      <c r="B34" s="4"/>
      <c r="C34" s="4" t="s">
        <v>21</v>
      </c>
      <c r="D34" s="33" t="s">
        <v>170</v>
      </c>
      <c r="E34" s="4"/>
      <c r="F34" s="33" t="s">
        <v>171</v>
      </c>
      <c r="G34" s="4" t="s">
        <v>12</v>
      </c>
      <c r="H34" s="11">
        <v>5</v>
      </c>
      <c r="I34" s="27">
        <v>0.5</v>
      </c>
      <c r="J34" s="3"/>
      <c r="K34" s="3"/>
    </row>
    <row r="35" spans="1:11" s="10" customFormat="1" ht="74.650000000000006" customHeight="1" x14ac:dyDescent="0.25">
      <c r="A35" s="4">
        <v>5</v>
      </c>
      <c r="B35" s="4" t="s">
        <v>172</v>
      </c>
      <c r="C35" s="4"/>
      <c r="D35" s="33"/>
      <c r="E35" s="4"/>
      <c r="F35" s="33"/>
      <c r="G35" s="4"/>
      <c r="H35" s="4"/>
      <c r="I35" s="5"/>
      <c r="J35" s="3"/>
      <c r="K35" s="3"/>
    </row>
    <row r="36" spans="1:11" s="10" customFormat="1" ht="51.75" customHeight="1" x14ac:dyDescent="0.25">
      <c r="A36" s="4"/>
      <c r="B36" s="4"/>
      <c r="C36" s="4" t="s">
        <v>21</v>
      </c>
      <c r="D36" s="33" t="s">
        <v>173</v>
      </c>
      <c r="E36" s="4"/>
      <c r="F36" s="33" t="s">
        <v>174</v>
      </c>
      <c r="G36" s="4" t="s">
        <v>12</v>
      </c>
      <c r="H36" s="4">
        <v>6</v>
      </c>
      <c r="I36" s="14">
        <v>0.25</v>
      </c>
      <c r="J36" s="3"/>
      <c r="K36" s="3"/>
    </row>
    <row r="37" spans="1:11" s="10" customFormat="1" ht="69" customHeight="1" x14ac:dyDescent="0.25">
      <c r="A37" s="4"/>
      <c r="B37" s="4"/>
      <c r="C37" s="4" t="s">
        <v>21</v>
      </c>
      <c r="D37" s="33" t="s">
        <v>175</v>
      </c>
      <c r="E37" s="4"/>
      <c r="F37" s="33" t="s">
        <v>176</v>
      </c>
      <c r="G37" s="4" t="s">
        <v>12</v>
      </c>
      <c r="H37" s="4">
        <v>6</v>
      </c>
      <c r="I37" s="14">
        <v>0.25</v>
      </c>
      <c r="J37" s="3"/>
      <c r="K37" s="3"/>
    </row>
    <row r="38" spans="1:11" s="10" customFormat="1" ht="79.150000000000006" customHeight="1" x14ac:dyDescent="0.25">
      <c r="A38" s="4"/>
      <c r="B38" s="4"/>
      <c r="C38" s="4" t="s">
        <v>21</v>
      </c>
      <c r="D38" s="33" t="s">
        <v>177</v>
      </c>
      <c r="E38" s="4"/>
      <c r="F38" s="33" t="s">
        <v>178</v>
      </c>
      <c r="G38" s="4" t="s">
        <v>12</v>
      </c>
      <c r="H38" s="4">
        <v>6</v>
      </c>
      <c r="I38" s="14">
        <v>0.5</v>
      </c>
      <c r="J38" s="3"/>
      <c r="K38" s="3"/>
    </row>
    <row r="39" spans="1:11" s="10" customFormat="1" ht="100.5" customHeight="1" x14ac:dyDescent="0.25">
      <c r="A39" s="4">
        <v>6</v>
      </c>
      <c r="B39" s="4" t="s">
        <v>28</v>
      </c>
      <c r="C39" s="4"/>
      <c r="D39" s="33" t="s">
        <v>10</v>
      </c>
      <c r="E39" s="4" t="s">
        <v>10</v>
      </c>
      <c r="F39" s="33" t="s">
        <v>10</v>
      </c>
      <c r="G39" s="4" t="s">
        <v>10</v>
      </c>
      <c r="H39" s="4"/>
      <c r="I39" s="14"/>
      <c r="J39" s="3"/>
      <c r="K39" s="3"/>
    </row>
    <row r="40" spans="1:11" s="56" customFormat="1" ht="105.75" customHeight="1" x14ac:dyDescent="0.25">
      <c r="A40" s="52" t="s">
        <v>10</v>
      </c>
      <c r="B40" s="52" t="s">
        <v>10</v>
      </c>
      <c r="C40" s="52" t="s">
        <v>21</v>
      </c>
      <c r="D40" s="53" t="s">
        <v>179</v>
      </c>
      <c r="E40" s="52" t="s">
        <v>10</v>
      </c>
      <c r="F40" s="53" t="s">
        <v>180</v>
      </c>
      <c r="G40" s="52" t="s">
        <v>12</v>
      </c>
      <c r="H40" s="52">
        <v>2</v>
      </c>
      <c r="I40" s="54">
        <v>0.15</v>
      </c>
      <c r="J40" s="55"/>
      <c r="K40" s="55"/>
    </row>
    <row r="41" spans="1:11" s="56" customFormat="1" ht="365.45" customHeight="1" x14ac:dyDescent="0.25">
      <c r="A41" s="52" t="s">
        <v>10</v>
      </c>
      <c r="B41" s="52" t="s">
        <v>10</v>
      </c>
      <c r="C41" s="52" t="s">
        <v>21</v>
      </c>
      <c r="D41" s="53" t="s">
        <v>29</v>
      </c>
      <c r="E41" s="52" t="s">
        <v>10</v>
      </c>
      <c r="F41" s="53" t="s">
        <v>30</v>
      </c>
      <c r="G41" s="52" t="s">
        <v>12</v>
      </c>
      <c r="H41" s="52">
        <v>2</v>
      </c>
      <c r="I41" s="54">
        <v>0.5</v>
      </c>
      <c r="J41" s="55"/>
      <c r="K41" s="55"/>
    </row>
    <row r="42" spans="1:11" s="56" customFormat="1" ht="31.9" customHeight="1" x14ac:dyDescent="0.25">
      <c r="A42" s="52" t="s">
        <v>10</v>
      </c>
      <c r="B42" s="52" t="s">
        <v>10</v>
      </c>
      <c r="C42" s="52" t="s">
        <v>21</v>
      </c>
      <c r="D42" s="53" t="s">
        <v>31</v>
      </c>
      <c r="E42" s="52" t="s">
        <v>10</v>
      </c>
      <c r="F42" s="53" t="s">
        <v>30</v>
      </c>
      <c r="G42" s="52" t="s">
        <v>12</v>
      </c>
      <c r="H42" s="52">
        <v>8</v>
      </c>
      <c r="I42" s="54">
        <v>0.5</v>
      </c>
      <c r="J42" s="55"/>
      <c r="K42" s="55"/>
    </row>
    <row r="43" spans="1:11" s="10" customFormat="1" ht="34.9" customHeight="1" x14ac:dyDescent="0.25">
      <c r="A43" s="4" t="s">
        <v>10</v>
      </c>
      <c r="B43" s="4" t="s">
        <v>10</v>
      </c>
      <c r="C43" s="4" t="s">
        <v>21</v>
      </c>
      <c r="D43" s="33" t="s">
        <v>181</v>
      </c>
      <c r="E43" s="4" t="s">
        <v>10</v>
      </c>
      <c r="F43" s="33" t="s">
        <v>182</v>
      </c>
      <c r="G43" s="4" t="s">
        <v>12</v>
      </c>
      <c r="H43" s="11">
        <v>5</v>
      </c>
      <c r="I43" s="27">
        <v>0.25</v>
      </c>
      <c r="J43" s="3"/>
      <c r="K43" s="3"/>
    </row>
    <row r="44" spans="1:11" s="56" customFormat="1" ht="63" x14ac:dyDescent="0.25">
      <c r="A44" s="52" t="s">
        <v>10</v>
      </c>
      <c r="B44" s="52" t="s">
        <v>10</v>
      </c>
      <c r="C44" s="52" t="s">
        <v>21</v>
      </c>
      <c r="D44" s="53" t="s">
        <v>183</v>
      </c>
      <c r="E44" s="52" t="s">
        <v>10</v>
      </c>
      <c r="F44" s="53" t="s">
        <v>184</v>
      </c>
      <c r="G44" s="52" t="s">
        <v>83</v>
      </c>
      <c r="H44" s="52">
        <v>4</v>
      </c>
      <c r="I44" s="57">
        <v>1</v>
      </c>
      <c r="J44" s="55"/>
      <c r="K44" s="55"/>
    </row>
    <row r="45" spans="1:11" s="56" customFormat="1" ht="40.15" customHeight="1" x14ac:dyDescent="0.25">
      <c r="A45" s="52"/>
      <c r="B45" s="52"/>
      <c r="C45" s="52" t="s">
        <v>21</v>
      </c>
      <c r="D45" s="53" t="s">
        <v>185</v>
      </c>
      <c r="E45" s="52"/>
      <c r="F45" s="53" t="s">
        <v>186</v>
      </c>
      <c r="G45" s="52" t="s">
        <v>12</v>
      </c>
      <c r="H45" s="52">
        <v>4</v>
      </c>
      <c r="I45" s="57">
        <v>1</v>
      </c>
      <c r="J45" s="55"/>
      <c r="K45" s="55"/>
    </row>
    <row r="46" spans="1:11" s="56" customFormat="1" ht="35.450000000000003" customHeight="1" x14ac:dyDescent="0.25">
      <c r="A46" s="52">
        <v>7</v>
      </c>
      <c r="B46" s="52" t="s">
        <v>32</v>
      </c>
      <c r="C46" s="52"/>
      <c r="D46" s="53" t="s">
        <v>10</v>
      </c>
      <c r="E46" s="52" t="s">
        <v>10</v>
      </c>
      <c r="F46" s="53" t="s">
        <v>10</v>
      </c>
      <c r="G46" s="52" t="s">
        <v>10</v>
      </c>
      <c r="H46" s="52"/>
      <c r="I46" s="54"/>
      <c r="J46" s="55"/>
      <c r="K46" s="55"/>
    </row>
    <row r="47" spans="1:11" s="56" customFormat="1" ht="35.450000000000003" customHeight="1" x14ac:dyDescent="0.25">
      <c r="A47" s="52" t="s">
        <v>10</v>
      </c>
      <c r="B47" s="52" t="s">
        <v>10</v>
      </c>
      <c r="C47" s="52" t="s">
        <v>21</v>
      </c>
      <c r="D47" s="53" t="s">
        <v>187</v>
      </c>
      <c r="E47" s="52" t="s">
        <v>10</v>
      </c>
      <c r="F47" s="53" t="s">
        <v>188</v>
      </c>
      <c r="G47" s="52" t="s">
        <v>12</v>
      </c>
      <c r="H47" s="52">
        <v>7</v>
      </c>
      <c r="I47" s="54">
        <v>0.15</v>
      </c>
      <c r="J47" s="55"/>
      <c r="K47" s="55"/>
    </row>
    <row r="48" spans="1:11" s="10" customFormat="1" ht="93" customHeight="1" x14ac:dyDescent="0.25">
      <c r="A48" s="4" t="s">
        <v>10</v>
      </c>
      <c r="B48" s="4" t="s">
        <v>10</v>
      </c>
      <c r="C48" s="4" t="s">
        <v>21</v>
      </c>
      <c r="D48" s="33" t="s">
        <v>33</v>
      </c>
      <c r="E48" s="4" t="s">
        <v>10</v>
      </c>
      <c r="F48" s="33" t="s">
        <v>189</v>
      </c>
      <c r="G48" s="4" t="s">
        <v>190</v>
      </c>
      <c r="H48" s="11">
        <v>1</v>
      </c>
      <c r="I48" s="27">
        <v>1</v>
      </c>
      <c r="J48" s="3"/>
      <c r="K48" s="3"/>
    </row>
    <row r="49" spans="1:11" s="10" customFormat="1" ht="64.900000000000006" customHeight="1" x14ac:dyDescent="0.25">
      <c r="A49" s="4" t="s">
        <v>10</v>
      </c>
      <c r="B49" s="4" t="s">
        <v>10</v>
      </c>
      <c r="C49" s="4" t="s">
        <v>21</v>
      </c>
      <c r="D49" s="33" t="s">
        <v>191</v>
      </c>
      <c r="E49" s="4" t="s">
        <v>10</v>
      </c>
      <c r="F49" s="33" t="s">
        <v>192</v>
      </c>
      <c r="G49" s="4" t="s">
        <v>193</v>
      </c>
      <c r="H49" s="11">
        <v>5</v>
      </c>
      <c r="I49" s="27">
        <v>0.5</v>
      </c>
      <c r="J49" s="3"/>
      <c r="K49" s="3"/>
    </row>
    <row r="50" spans="1:11" s="56" customFormat="1" ht="59.45" customHeight="1" x14ac:dyDescent="0.25">
      <c r="A50" s="52" t="s">
        <v>10</v>
      </c>
      <c r="B50" s="52" t="s">
        <v>10</v>
      </c>
      <c r="C50" s="52" t="s">
        <v>21</v>
      </c>
      <c r="D50" s="53" t="s">
        <v>95</v>
      </c>
      <c r="E50" s="52" t="s">
        <v>10</v>
      </c>
      <c r="F50" s="53" t="s">
        <v>194</v>
      </c>
      <c r="G50" s="52" t="s">
        <v>34</v>
      </c>
      <c r="H50" s="52">
        <v>8</v>
      </c>
      <c r="I50" s="54">
        <v>0.25</v>
      </c>
      <c r="J50" s="55"/>
      <c r="K50" s="55"/>
    </row>
    <row r="51" spans="1:11" s="62" customFormat="1" ht="54" customHeight="1" x14ac:dyDescent="0.25">
      <c r="A51" s="52" t="s">
        <v>10</v>
      </c>
      <c r="B51" s="52" t="s">
        <v>10</v>
      </c>
      <c r="C51" s="52" t="s">
        <v>18</v>
      </c>
      <c r="D51" s="53" t="s">
        <v>195</v>
      </c>
      <c r="E51" s="52" t="s">
        <v>10</v>
      </c>
      <c r="F51" s="53" t="s">
        <v>196</v>
      </c>
      <c r="G51" s="52" t="s">
        <v>10</v>
      </c>
      <c r="H51" s="52">
        <v>1</v>
      </c>
      <c r="I51" s="54">
        <v>2</v>
      </c>
      <c r="J51" s="55"/>
      <c r="K51" s="55"/>
    </row>
    <row r="52" spans="1:11" s="56" customFormat="1" ht="58.9" customHeight="1" x14ac:dyDescent="0.25">
      <c r="A52" s="52" t="s">
        <v>10</v>
      </c>
      <c r="B52" s="52" t="s">
        <v>10</v>
      </c>
      <c r="C52" s="52" t="s">
        <v>10</v>
      </c>
      <c r="D52" s="53" t="s">
        <v>10</v>
      </c>
      <c r="E52" s="52">
        <v>0</v>
      </c>
      <c r="F52" s="53" t="s">
        <v>197</v>
      </c>
      <c r="G52" s="52" t="s">
        <v>10</v>
      </c>
      <c r="H52" s="52"/>
      <c r="I52" s="54"/>
      <c r="J52" s="55"/>
      <c r="K52" s="55"/>
    </row>
    <row r="53" spans="1:11" s="56" customFormat="1" ht="55.9" customHeight="1" x14ac:dyDescent="0.25">
      <c r="A53" s="52" t="s">
        <v>10</v>
      </c>
      <c r="B53" s="52" t="s">
        <v>10</v>
      </c>
      <c r="C53" s="52" t="s">
        <v>10</v>
      </c>
      <c r="D53" s="53" t="s">
        <v>10</v>
      </c>
      <c r="E53" s="52">
        <v>1</v>
      </c>
      <c r="F53" s="53" t="s">
        <v>198</v>
      </c>
      <c r="G53" s="52" t="s">
        <v>10</v>
      </c>
      <c r="H53" s="52"/>
      <c r="I53" s="54"/>
      <c r="J53" s="55"/>
      <c r="K53" s="55"/>
    </row>
    <row r="54" spans="1:11" s="56" customFormat="1" ht="57.6" customHeight="1" x14ac:dyDescent="0.25">
      <c r="A54" s="52" t="s">
        <v>10</v>
      </c>
      <c r="B54" s="52" t="s">
        <v>10</v>
      </c>
      <c r="C54" s="52" t="s">
        <v>10</v>
      </c>
      <c r="D54" s="53" t="s">
        <v>10</v>
      </c>
      <c r="E54" s="52">
        <v>2</v>
      </c>
      <c r="F54" s="53" t="s">
        <v>199</v>
      </c>
      <c r="G54" s="52" t="s">
        <v>10</v>
      </c>
      <c r="H54" s="52"/>
      <c r="I54" s="54"/>
      <c r="J54" s="55"/>
      <c r="K54" s="55"/>
    </row>
    <row r="55" spans="1:11" s="56" customFormat="1" ht="57.6" customHeight="1" x14ac:dyDescent="0.25">
      <c r="A55" s="52" t="s">
        <v>10</v>
      </c>
      <c r="B55" s="52" t="s">
        <v>10</v>
      </c>
      <c r="C55" s="52" t="s">
        <v>10</v>
      </c>
      <c r="D55" s="53" t="s">
        <v>10</v>
      </c>
      <c r="E55" s="52">
        <v>3</v>
      </c>
      <c r="F55" s="53" t="s">
        <v>35</v>
      </c>
      <c r="G55" s="52" t="s">
        <v>10</v>
      </c>
      <c r="H55" s="52"/>
      <c r="I55" s="54"/>
      <c r="J55" s="55"/>
      <c r="K55" s="55"/>
    </row>
    <row r="56" spans="1:11" s="56" customFormat="1" ht="170.45" customHeight="1" x14ac:dyDescent="0.25">
      <c r="A56" s="52" t="s">
        <v>10</v>
      </c>
      <c r="B56" s="52" t="s">
        <v>10</v>
      </c>
      <c r="C56" s="52" t="s">
        <v>21</v>
      </c>
      <c r="D56" s="53" t="s">
        <v>71</v>
      </c>
      <c r="E56" s="52" t="s">
        <v>10</v>
      </c>
      <c r="F56" s="53" t="s">
        <v>103</v>
      </c>
      <c r="G56" s="52" t="s">
        <v>200</v>
      </c>
      <c r="H56" s="52">
        <v>1</v>
      </c>
      <c r="I56" s="54">
        <v>1</v>
      </c>
      <c r="J56" s="55"/>
      <c r="K56" s="55"/>
    </row>
    <row r="57" spans="1:11" s="56" customFormat="1" ht="99.6" customHeight="1" x14ac:dyDescent="0.25">
      <c r="A57" s="52">
        <v>8</v>
      </c>
      <c r="B57" s="52" t="s">
        <v>100</v>
      </c>
      <c r="C57" s="52"/>
      <c r="D57" s="53"/>
      <c r="E57" s="52"/>
      <c r="F57" s="53"/>
      <c r="G57" s="52"/>
      <c r="H57" s="52"/>
      <c r="I57" s="54"/>
      <c r="J57" s="55"/>
      <c r="K57" s="55"/>
    </row>
    <row r="58" spans="1:11" s="56" customFormat="1" ht="148.15" customHeight="1" x14ac:dyDescent="0.25">
      <c r="A58" s="52" t="s">
        <v>10</v>
      </c>
      <c r="B58" s="52" t="s">
        <v>10</v>
      </c>
      <c r="C58" s="52" t="s">
        <v>18</v>
      </c>
      <c r="D58" s="53" t="s">
        <v>101</v>
      </c>
      <c r="E58" s="52" t="s">
        <v>10</v>
      </c>
      <c r="F58" s="53" t="s">
        <v>104</v>
      </c>
      <c r="G58" s="52" t="s">
        <v>10</v>
      </c>
      <c r="H58" s="63">
        <v>8</v>
      </c>
      <c r="I58" s="54">
        <v>1.5</v>
      </c>
      <c r="J58" s="55"/>
      <c r="K58" s="55"/>
    </row>
    <row r="59" spans="1:11" s="56" customFormat="1" ht="166.15" customHeight="1" x14ac:dyDescent="0.25">
      <c r="A59" s="52" t="s">
        <v>10</v>
      </c>
      <c r="B59" s="52" t="s">
        <v>10</v>
      </c>
      <c r="C59" s="52" t="s">
        <v>10</v>
      </c>
      <c r="D59" s="53" t="s">
        <v>10</v>
      </c>
      <c r="E59" s="52">
        <v>0</v>
      </c>
      <c r="F59" s="53" t="s">
        <v>106</v>
      </c>
      <c r="G59" s="52" t="s">
        <v>10</v>
      </c>
      <c r="H59" s="52"/>
      <c r="I59" s="54"/>
      <c r="J59" s="55"/>
      <c r="K59" s="55"/>
    </row>
    <row r="60" spans="1:11" s="56" customFormat="1" ht="159" customHeight="1" x14ac:dyDescent="0.25">
      <c r="A60" s="52" t="s">
        <v>10</v>
      </c>
      <c r="B60" s="52" t="s">
        <v>10</v>
      </c>
      <c r="C60" s="52" t="s">
        <v>10</v>
      </c>
      <c r="D60" s="53" t="s">
        <v>10</v>
      </c>
      <c r="E60" s="52">
        <v>1</v>
      </c>
      <c r="F60" s="53" t="s">
        <v>111</v>
      </c>
      <c r="G60" s="52" t="s">
        <v>10</v>
      </c>
      <c r="H60" s="52"/>
      <c r="I60" s="54"/>
      <c r="J60" s="55"/>
      <c r="K60" s="55"/>
    </row>
    <row r="61" spans="1:11" s="56" customFormat="1" ht="255.75" customHeight="1" x14ac:dyDescent="0.25">
      <c r="A61" s="52" t="s">
        <v>10</v>
      </c>
      <c r="B61" s="52" t="s">
        <v>10</v>
      </c>
      <c r="C61" s="52" t="s">
        <v>10</v>
      </c>
      <c r="D61" s="53" t="s">
        <v>10</v>
      </c>
      <c r="E61" s="52">
        <v>2</v>
      </c>
      <c r="F61" s="53" t="s">
        <v>105</v>
      </c>
      <c r="G61" s="52" t="s">
        <v>10</v>
      </c>
      <c r="H61" s="52"/>
      <c r="I61" s="54"/>
      <c r="J61" s="55"/>
      <c r="K61" s="55"/>
    </row>
    <row r="62" spans="1:11" s="56" customFormat="1" ht="295.89999999999998" customHeight="1" x14ac:dyDescent="0.25">
      <c r="A62" s="52" t="s">
        <v>10</v>
      </c>
      <c r="B62" s="52" t="s">
        <v>10</v>
      </c>
      <c r="C62" s="52" t="s">
        <v>10</v>
      </c>
      <c r="D62" s="53" t="s">
        <v>10</v>
      </c>
      <c r="E62" s="52">
        <v>3</v>
      </c>
      <c r="F62" s="53" t="s">
        <v>102</v>
      </c>
      <c r="G62" s="52" t="s">
        <v>10</v>
      </c>
      <c r="H62" s="52"/>
      <c r="I62" s="54"/>
      <c r="J62" s="69"/>
      <c r="K62" s="58"/>
    </row>
    <row r="63" spans="1:11" s="56" customFormat="1" ht="163.15" customHeight="1" x14ac:dyDescent="0.25">
      <c r="A63" s="52">
        <v>9</v>
      </c>
      <c r="B63" s="52" t="s">
        <v>36</v>
      </c>
      <c r="C63" s="52" t="s">
        <v>10</v>
      </c>
      <c r="D63" s="53" t="s">
        <v>10</v>
      </c>
      <c r="E63" s="52" t="s">
        <v>10</v>
      </c>
      <c r="F63" s="53" t="s">
        <v>10</v>
      </c>
      <c r="G63" s="52" t="s">
        <v>10</v>
      </c>
      <c r="H63" s="52"/>
      <c r="I63" s="54"/>
      <c r="J63" s="69"/>
      <c r="K63" s="58"/>
    </row>
    <row r="64" spans="1:11" s="62" customFormat="1" ht="243.75" customHeight="1" x14ac:dyDescent="0.25">
      <c r="A64" s="52" t="s">
        <v>10</v>
      </c>
      <c r="B64" s="52" t="s">
        <v>10</v>
      </c>
      <c r="C64" s="52" t="s">
        <v>21</v>
      </c>
      <c r="D64" s="53" t="s">
        <v>37</v>
      </c>
      <c r="E64" s="52" t="s">
        <v>10</v>
      </c>
      <c r="F64" s="53" t="s">
        <v>38</v>
      </c>
      <c r="G64" s="52" t="s">
        <v>12</v>
      </c>
      <c r="H64" s="52">
        <v>1</v>
      </c>
      <c r="I64" s="54">
        <v>0.2</v>
      </c>
      <c r="J64" s="55"/>
      <c r="K64" s="55"/>
    </row>
    <row r="65" spans="1:11" s="56" customFormat="1" ht="130.9" customHeight="1" x14ac:dyDescent="0.25">
      <c r="A65" s="52" t="s">
        <v>10</v>
      </c>
      <c r="B65" s="52" t="s">
        <v>10</v>
      </c>
      <c r="C65" s="52" t="s">
        <v>21</v>
      </c>
      <c r="D65" s="64" t="s">
        <v>39</v>
      </c>
      <c r="E65" s="52" t="s">
        <v>10</v>
      </c>
      <c r="F65" s="53" t="s">
        <v>201</v>
      </c>
      <c r="G65" s="52" t="s">
        <v>12</v>
      </c>
      <c r="H65" s="52">
        <v>8</v>
      </c>
      <c r="I65" s="54">
        <v>0.35</v>
      </c>
      <c r="J65" s="55"/>
      <c r="K65" s="55"/>
    </row>
    <row r="66" spans="1:11" s="10" customFormat="1" ht="158.44999999999999" customHeight="1" x14ac:dyDescent="0.25">
      <c r="A66" s="6" t="s">
        <v>202</v>
      </c>
      <c r="B66" s="7" t="s">
        <v>203</v>
      </c>
      <c r="C66" s="47"/>
      <c r="D66" s="37"/>
      <c r="E66" s="6"/>
      <c r="F66" s="37"/>
      <c r="G66" s="6"/>
      <c r="H66" s="6"/>
      <c r="I66" s="8">
        <f>SUM(I67:I130)</f>
        <v>20</v>
      </c>
      <c r="J66" s="2"/>
      <c r="K66" s="2"/>
    </row>
    <row r="67" spans="1:11" s="56" customFormat="1" ht="132" customHeight="1" x14ac:dyDescent="0.25">
      <c r="A67" s="81">
        <v>1</v>
      </c>
      <c r="B67" s="52" t="s">
        <v>204</v>
      </c>
      <c r="C67" s="52"/>
      <c r="D67" s="82"/>
      <c r="E67" s="81"/>
      <c r="F67" s="82"/>
      <c r="G67" s="81"/>
      <c r="H67" s="81"/>
      <c r="I67" s="83"/>
      <c r="J67" s="55"/>
      <c r="K67" s="55"/>
    </row>
    <row r="68" spans="1:11" s="56" customFormat="1" ht="57" customHeight="1" x14ac:dyDescent="0.25">
      <c r="A68" s="81"/>
      <c r="B68" s="52"/>
      <c r="C68" s="52" t="s">
        <v>21</v>
      </c>
      <c r="D68" s="84" t="s">
        <v>205</v>
      </c>
      <c r="E68" s="81"/>
      <c r="F68" s="84" t="s">
        <v>206</v>
      </c>
      <c r="G68" s="52" t="s">
        <v>12</v>
      </c>
      <c r="H68" s="85">
        <v>8</v>
      </c>
      <c r="I68" s="54">
        <v>0.15</v>
      </c>
      <c r="J68" s="55"/>
      <c r="K68" s="55"/>
    </row>
    <row r="69" spans="1:11" s="56" customFormat="1" ht="96" customHeight="1" x14ac:dyDescent="0.25">
      <c r="A69" s="81"/>
      <c r="B69" s="52"/>
      <c r="C69" s="52" t="s">
        <v>21</v>
      </c>
      <c r="D69" s="84" t="s">
        <v>207</v>
      </c>
      <c r="E69" s="81"/>
      <c r="F69" s="84" t="s">
        <v>208</v>
      </c>
      <c r="G69" s="52" t="s">
        <v>12</v>
      </c>
      <c r="H69" s="85">
        <v>8</v>
      </c>
      <c r="I69" s="54">
        <v>0.7</v>
      </c>
      <c r="J69" s="69"/>
      <c r="K69" s="58"/>
    </row>
    <row r="70" spans="1:11" s="56" customFormat="1" ht="96" customHeight="1" x14ac:dyDescent="0.25">
      <c r="A70" s="52">
        <v>2</v>
      </c>
      <c r="B70" s="52" t="s">
        <v>9</v>
      </c>
      <c r="C70" s="52"/>
      <c r="D70" s="53" t="s">
        <v>10</v>
      </c>
      <c r="E70" s="52" t="s">
        <v>10</v>
      </c>
      <c r="F70" s="53" t="s">
        <v>10</v>
      </c>
      <c r="G70" s="52" t="s">
        <v>10</v>
      </c>
      <c r="H70" s="52"/>
      <c r="I70" s="54"/>
      <c r="J70" s="69"/>
      <c r="K70" s="58"/>
    </row>
    <row r="71" spans="1:11" s="56" customFormat="1" ht="354.75" customHeight="1" x14ac:dyDescent="0.25">
      <c r="A71" s="52" t="s">
        <v>10</v>
      </c>
      <c r="B71" s="52" t="s">
        <v>10</v>
      </c>
      <c r="C71" s="52" t="s">
        <v>21</v>
      </c>
      <c r="D71" s="53" t="s">
        <v>40</v>
      </c>
      <c r="E71" s="52" t="s">
        <v>10</v>
      </c>
      <c r="F71" s="53" t="s">
        <v>209</v>
      </c>
      <c r="G71" s="52" t="s">
        <v>12</v>
      </c>
      <c r="H71" s="52">
        <v>2</v>
      </c>
      <c r="I71" s="54">
        <v>0.15</v>
      </c>
      <c r="J71" s="69"/>
      <c r="K71" s="58"/>
    </row>
    <row r="72" spans="1:11" s="28" customFormat="1" ht="205.15" customHeight="1" x14ac:dyDescent="0.25">
      <c r="A72" s="4">
        <v>3</v>
      </c>
      <c r="B72" s="4" t="s">
        <v>42</v>
      </c>
      <c r="C72" s="4"/>
      <c r="D72" s="33" t="s">
        <v>10</v>
      </c>
      <c r="E72" s="4" t="s">
        <v>10</v>
      </c>
      <c r="F72" s="33" t="s">
        <v>10</v>
      </c>
      <c r="G72" s="4" t="s">
        <v>10</v>
      </c>
      <c r="H72" s="4"/>
      <c r="I72" s="14"/>
      <c r="J72" s="70"/>
      <c r="K72" s="29"/>
    </row>
    <row r="73" spans="1:11" s="56" customFormat="1" ht="366.6" customHeight="1" x14ac:dyDescent="0.25">
      <c r="A73" s="52" t="s">
        <v>10</v>
      </c>
      <c r="B73" s="52" t="s">
        <v>10</v>
      </c>
      <c r="C73" s="52" t="s">
        <v>21</v>
      </c>
      <c r="D73" s="53" t="s">
        <v>210</v>
      </c>
      <c r="E73" s="52" t="s">
        <v>10</v>
      </c>
      <c r="F73" s="53" t="s">
        <v>211</v>
      </c>
      <c r="G73" s="52" t="s">
        <v>12</v>
      </c>
      <c r="H73" s="52">
        <v>3</v>
      </c>
      <c r="I73" s="57">
        <v>0.15</v>
      </c>
      <c r="J73" s="69"/>
      <c r="K73" s="58"/>
    </row>
    <row r="74" spans="1:11" s="56" customFormat="1" ht="255.6" customHeight="1" x14ac:dyDescent="0.25">
      <c r="A74" s="52" t="s">
        <v>10</v>
      </c>
      <c r="B74" s="52" t="s">
        <v>10</v>
      </c>
      <c r="C74" s="52" t="s">
        <v>21</v>
      </c>
      <c r="D74" s="53" t="s">
        <v>210</v>
      </c>
      <c r="E74" s="52" t="s">
        <v>10</v>
      </c>
      <c r="F74" s="53" t="s">
        <v>212</v>
      </c>
      <c r="G74" s="52" t="s">
        <v>12</v>
      </c>
      <c r="H74" s="52">
        <v>3</v>
      </c>
      <c r="I74" s="57">
        <v>0.25</v>
      </c>
      <c r="J74" s="69"/>
      <c r="K74" s="58"/>
    </row>
    <row r="75" spans="1:11" s="56" customFormat="1" ht="111" customHeight="1" x14ac:dyDescent="0.25">
      <c r="A75" s="52" t="s">
        <v>10</v>
      </c>
      <c r="B75" s="52" t="s">
        <v>10</v>
      </c>
      <c r="C75" s="52" t="s">
        <v>21</v>
      </c>
      <c r="D75" s="53" t="s">
        <v>213</v>
      </c>
      <c r="E75" s="52" t="s">
        <v>10</v>
      </c>
      <c r="F75" s="53" t="s">
        <v>214</v>
      </c>
      <c r="G75" s="52" t="s">
        <v>215</v>
      </c>
      <c r="H75" s="52">
        <v>3</v>
      </c>
      <c r="I75" s="57">
        <v>0.75</v>
      </c>
      <c r="J75" s="69"/>
      <c r="K75" s="58"/>
    </row>
    <row r="76" spans="1:11" s="56" customFormat="1" ht="36" customHeight="1" x14ac:dyDescent="0.25">
      <c r="A76" s="52" t="s">
        <v>10</v>
      </c>
      <c r="B76" s="52" t="s">
        <v>10</v>
      </c>
      <c r="C76" s="52" t="s">
        <v>21</v>
      </c>
      <c r="D76" s="53" t="s">
        <v>40</v>
      </c>
      <c r="E76" s="52" t="s">
        <v>10</v>
      </c>
      <c r="F76" s="53" t="s">
        <v>216</v>
      </c>
      <c r="G76" s="52" t="s">
        <v>12</v>
      </c>
      <c r="H76" s="52">
        <v>2</v>
      </c>
      <c r="I76" s="57">
        <v>0.15</v>
      </c>
      <c r="J76" s="55"/>
      <c r="K76" s="55"/>
    </row>
    <row r="77" spans="1:11" s="56" customFormat="1" ht="44.25" customHeight="1" x14ac:dyDescent="0.25">
      <c r="A77" s="52">
        <v>4</v>
      </c>
      <c r="B77" s="52" t="s">
        <v>43</v>
      </c>
      <c r="C77" s="52"/>
      <c r="D77" s="53" t="s">
        <v>10</v>
      </c>
      <c r="E77" s="52" t="s">
        <v>10</v>
      </c>
      <c r="F77" s="53" t="s">
        <v>10</v>
      </c>
      <c r="G77" s="52" t="s">
        <v>10</v>
      </c>
      <c r="H77" s="52"/>
      <c r="I77" s="54"/>
      <c r="J77" s="55"/>
      <c r="K77" s="55"/>
    </row>
    <row r="78" spans="1:11" s="56" customFormat="1" ht="64.150000000000006" customHeight="1" x14ac:dyDescent="0.25">
      <c r="A78" s="52" t="s">
        <v>10</v>
      </c>
      <c r="B78" s="52" t="s">
        <v>10</v>
      </c>
      <c r="C78" s="52" t="s">
        <v>21</v>
      </c>
      <c r="D78" s="53" t="s">
        <v>217</v>
      </c>
      <c r="E78" s="52" t="s">
        <v>10</v>
      </c>
      <c r="F78" s="53" t="s">
        <v>218</v>
      </c>
      <c r="G78" s="52" t="s">
        <v>12</v>
      </c>
      <c r="H78" s="52">
        <v>7</v>
      </c>
      <c r="I78" s="54">
        <v>0.15</v>
      </c>
      <c r="J78" s="69"/>
      <c r="K78" s="58"/>
    </row>
    <row r="79" spans="1:11" s="56" customFormat="1" ht="87" customHeight="1" x14ac:dyDescent="0.25">
      <c r="A79" s="52" t="s">
        <v>10</v>
      </c>
      <c r="B79" s="52" t="s">
        <v>10</v>
      </c>
      <c r="C79" s="52" t="s">
        <v>21</v>
      </c>
      <c r="D79" s="53" t="s">
        <v>219</v>
      </c>
      <c r="E79" s="52" t="s">
        <v>10</v>
      </c>
      <c r="F79" s="53" t="s">
        <v>220</v>
      </c>
      <c r="G79" s="52" t="s">
        <v>12</v>
      </c>
      <c r="H79" s="52">
        <v>3</v>
      </c>
      <c r="I79" s="54">
        <v>0.25</v>
      </c>
      <c r="J79" s="55"/>
      <c r="K79" s="55"/>
    </row>
    <row r="80" spans="1:11" s="56" customFormat="1" ht="48.4" customHeight="1" x14ac:dyDescent="0.25">
      <c r="A80" s="52" t="s">
        <v>10</v>
      </c>
      <c r="B80" s="52" t="s">
        <v>10</v>
      </c>
      <c r="C80" s="52" t="s">
        <v>21</v>
      </c>
      <c r="D80" s="53" t="s">
        <v>219</v>
      </c>
      <c r="E80" s="52" t="s">
        <v>10</v>
      </c>
      <c r="F80" s="53" t="s">
        <v>221</v>
      </c>
      <c r="G80" s="52" t="s">
        <v>12</v>
      </c>
      <c r="H80" s="52">
        <v>3</v>
      </c>
      <c r="I80" s="54">
        <v>0.25</v>
      </c>
      <c r="J80" s="69"/>
      <c r="K80" s="58"/>
    </row>
    <row r="81" spans="1:11" s="56" customFormat="1" ht="34.5" customHeight="1" x14ac:dyDescent="0.25">
      <c r="A81" s="52">
        <v>5</v>
      </c>
      <c r="B81" s="52" t="s">
        <v>222</v>
      </c>
      <c r="C81" s="52"/>
      <c r="D81" s="53" t="s">
        <v>10</v>
      </c>
      <c r="E81" s="52" t="s">
        <v>10</v>
      </c>
      <c r="F81" s="53" t="s">
        <v>10</v>
      </c>
      <c r="G81" s="52" t="s">
        <v>10</v>
      </c>
      <c r="H81" s="52"/>
      <c r="I81" s="54"/>
      <c r="J81" s="69"/>
      <c r="K81" s="58"/>
    </row>
    <row r="82" spans="1:11" s="56" customFormat="1" ht="75.599999999999994" customHeight="1" x14ac:dyDescent="0.25">
      <c r="A82" s="52" t="s">
        <v>10</v>
      </c>
      <c r="B82" s="52" t="s">
        <v>10</v>
      </c>
      <c r="C82" s="52" t="s">
        <v>21</v>
      </c>
      <c r="D82" s="53" t="s">
        <v>40</v>
      </c>
      <c r="E82" s="52" t="s">
        <v>10</v>
      </c>
      <c r="F82" s="53" t="s">
        <v>216</v>
      </c>
      <c r="G82" s="52" t="s">
        <v>12</v>
      </c>
      <c r="H82" s="52">
        <v>2</v>
      </c>
      <c r="I82" s="54">
        <v>0.15</v>
      </c>
      <c r="J82" s="69"/>
      <c r="K82" s="58"/>
    </row>
    <row r="83" spans="1:11" s="10" customFormat="1" ht="108" customHeight="1" x14ac:dyDescent="0.25">
      <c r="A83" s="4" t="s">
        <v>10</v>
      </c>
      <c r="B83" s="4" t="s">
        <v>10</v>
      </c>
      <c r="C83" s="4" t="s">
        <v>21</v>
      </c>
      <c r="D83" s="33" t="s">
        <v>44</v>
      </c>
      <c r="E83" s="4" t="s">
        <v>10</v>
      </c>
      <c r="F83" s="33" t="s">
        <v>223</v>
      </c>
      <c r="G83" s="11" t="s">
        <v>12</v>
      </c>
      <c r="H83" s="11">
        <v>3</v>
      </c>
      <c r="I83" s="27">
        <v>0.2</v>
      </c>
      <c r="J83" s="68"/>
      <c r="K83" s="1"/>
    </row>
    <row r="84" spans="1:11" s="10" customFormat="1" ht="40.9" customHeight="1" x14ac:dyDescent="0.25">
      <c r="A84" s="4">
        <v>6</v>
      </c>
      <c r="B84" s="4" t="s">
        <v>45</v>
      </c>
      <c r="C84" s="4"/>
      <c r="D84" s="33" t="s">
        <v>10</v>
      </c>
      <c r="E84" s="4" t="s">
        <v>10</v>
      </c>
      <c r="F84" s="33" t="s">
        <v>10</v>
      </c>
      <c r="G84" s="11" t="s">
        <v>10</v>
      </c>
      <c r="H84" s="11"/>
      <c r="I84" s="27"/>
      <c r="J84" s="68"/>
      <c r="K84" s="1"/>
    </row>
    <row r="85" spans="1:11" s="10" customFormat="1" ht="63" customHeight="1" x14ac:dyDescent="0.25">
      <c r="A85" s="4" t="s">
        <v>10</v>
      </c>
      <c r="B85" s="4" t="s">
        <v>10</v>
      </c>
      <c r="C85" s="4" t="s">
        <v>21</v>
      </c>
      <c r="D85" s="33" t="s">
        <v>224</v>
      </c>
      <c r="E85" s="4" t="s">
        <v>10</v>
      </c>
      <c r="F85" s="33" t="s">
        <v>225</v>
      </c>
      <c r="G85" s="11" t="s">
        <v>12</v>
      </c>
      <c r="H85" s="11">
        <v>5</v>
      </c>
      <c r="I85" s="27">
        <v>0.15</v>
      </c>
      <c r="J85" s="68"/>
      <c r="K85" s="1"/>
    </row>
    <row r="86" spans="1:11" s="10" customFormat="1" ht="147" customHeight="1" x14ac:dyDescent="0.25">
      <c r="A86" s="4" t="s">
        <v>10</v>
      </c>
      <c r="B86" s="4" t="s">
        <v>10</v>
      </c>
      <c r="C86" s="4" t="s">
        <v>21</v>
      </c>
      <c r="D86" s="33" t="s">
        <v>226</v>
      </c>
      <c r="E86" s="4" t="s">
        <v>10</v>
      </c>
      <c r="F86" s="33" t="s">
        <v>227</v>
      </c>
      <c r="G86" s="11" t="s">
        <v>12</v>
      </c>
      <c r="H86" s="11">
        <v>3</v>
      </c>
      <c r="I86" s="27">
        <v>0.35</v>
      </c>
      <c r="J86" s="68"/>
      <c r="K86" s="1"/>
    </row>
    <row r="87" spans="1:11" s="10" customFormat="1" ht="92.45" customHeight="1" x14ac:dyDescent="0.25">
      <c r="A87" s="4" t="s">
        <v>10</v>
      </c>
      <c r="B87" s="4" t="s">
        <v>10</v>
      </c>
      <c r="C87" s="4" t="s">
        <v>21</v>
      </c>
      <c r="D87" s="33" t="s">
        <v>228</v>
      </c>
      <c r="E87" s="4" t="s">
        <v>10</v>
      </c>
      <c r="F87" s="33" t="s">
        <v>229</v>
      </c>
      <c r="G87" s="11" t="s">
        <v>230</v>
      </c>
      <c r="H87" s="11">
        <v>3</v>
      </c>
      <c r="I87" s="27">
        <v>0.75</v>
      </c>
      <c r="J87" s="68"/>
      <c r="K87" s="1"/>
    </row>
    <row r="88" spans="1:11" s="10" customFormat="1" ht="126.6" customHeight="1" x14ac:dyDescent="0.25">
      <c r="A88" s="4" t="s">
        <v>10</v>
      </c>
      <c r="B88" s="4" t="s">
        <v>10</v>
      </c>
      <c r="C88" s="4" t="s">
        <v>21</v>
      </c>
      <c r="D88" s="33" t="s">
        <v>46</v>
      </c>
      <c r="E88" s="4" t="s">
        <v>10</v>
      </c>
      <c r="F88" s="35" t="s">
        <v>231</v>
      </c>
      <c r="G88" s="11" t="s">
        <v>12</v>
      </c>
      <c r="H88" s="11">
        <v>2</v>
      </c>
      <c r="I88" s="27">
        <v>0.5</v>
      </c>
      <c r="J88" s="68"/>
      <c r="K88" s="1"/>
    </row>
    <row r="89" spans="1:11" s="10" customFormat="1" ht="102" customHeight="1" x14ac:dyDescent="0.25">
      <c r="A89" s="4" t="s">
        <v>10</v>
      </c>
      <c r="B89" s="4" t="s">
        <v>10</v>
      </c>
      <c r="C89" s="4" t="s">
        <v>21</v>
      </c>
      <c r="D89" s="33" t="s">
        <v>232</v>
      </c>
      <c r="E89" s="4" t="s">
        <v>10</v>
      </c>
      <c r="F89" s="33" t="s">
        <v>233</v>
      </c>
      <c r="G89" s="11" t="s">
        <v>12</v>
      </c>
      <c r="H89" s="11">
        <v>2</v>
      </c>
      <c r="I89" s="27">
        <v>0.5</v>
      </c>
      <c r="J89" s="68"/>
      <c r="K89" s="1"/>
    </row>
    <row r="90" spans="1:11" s="56" customFormat="1" ht="182.45" customHeight="1" x14ac:dyDescent="0.25">
      <c r="A90" s="52" t="s">
        <v>10</v>
      </c>
      <c r="B90" s="52" t="s">
        <v>10</v>
      </c>
      <c r="C90" s="52" t="s">
        <v>21</v>
      </c>
      <c r="D90" s="53" t="s">
        <v>46</v>
      </c>
      <c r="E90" s="52" t="s">
        <v>10</v>
      </c>
      <c r="F90" s="53" t="s">
        <v>234</v>
      </c>
      <c r="G90" s="52" t="s">
        <v>235</v>
      </c>
      <c r="H90" s="52">
        <v>3</v>
      </c>
      <c r="I90" s="54">
        <v>0.5</v>
      </c>
      <c r="J90" s="69"/>
      <c r="K90" s="58"/>
    </row>
    <row r="91" spans="1:11" s="56" customFormat="1" ht="189" customHeight="1" x14ac:dyDescent="0.25">
      <c r="A91" s="52" t="s">
        <v>10</v>
      </c>
      <c r="B91" s="52"/>
      <c r="C91" s="52" t="s">
        <v>21</v>
      </c>
      <c r="D91" s="53" t="s">
        <v>236</v>
      </c>
      <c r="E91" s="52" t="s">
        <v>10</v>
      </c>
      <c r="F91" s="53" t="s">
        <v>237</v>
      </c>
      <c r="G91" s="52" t="s">
        <v>12</v>
      </c>
      <c r="H91" s="52">
        <v>5</v>
      </c>
      <c r="I91" s="54">
        <v>0.5</v>
      </c>
      <c r="J91" s="69"/>
      <c r="K91" s="58"/>
    </row>
    <row r="92" spans="1:11" s="56" customFormat="1" ht="149.25" customHeight="1" x14ac:dyDescent="0.25">
      <c r="A92" s="52">
        <v>7</v>
      </c>
      <c r="B92" s="52" t="s">
        <v>238</v>
      </c>
      <c r="C92" s="52"/>
      <c r="D92" s="53"/>
      <c r="E92" s="52"/>
      <c r="F92" s="53"/>
      <c r="G92" s="52"/>
      <c r="H92" s="52"/>
      <c r="I92" s="54"/>
      <c r="J92" s="69"/>
      <c r="K92" s="58"/>
    </row>
    <row r="93" spans="1:11" s="10" customFormat="1" ht="147.75" customHeight="1" x14ac:dyDescent="0.25">
      <c r="A93" s="4"/>
      <c r="B93" s="4"/>
      <c r="C93" s="4" t="s">
        <v>21</v>
      </c>
      <c r="D93" s="33" t="s">
        <v>239</v>
      </c>
      <c r="E93" s="4"/>
      <c r="F93" s="33" t="s">
        <v>240</v>
      </c>
      <c r="G93" s="4" t="s">
        <v>12</v>
      </c>
      <c r="H93" s="11">
        <v>3</v>
      </c>
      <c r="I93" s="27">
        <v>0.5</v>
      </c>
      <c r="J93" s="68"/>
      <c r="K93" s="1"/>
    </row>
    <row r="94" spans="1:11" s="10" customFormat="1" ht="103.15" customHeight="1" x14ac:dyDescent="0.25">
      <c r="A94" s="4"/>
      <c r="B94" s="4"/>
      <c r="C94" s="4" t="s">
        <v>21</v>
      </c>
      <c r="D94" s="33" t="s">
        <v>239</v>
      </c>
      <c r="E94" s="4"/>
      <c r="F94" s="33" t="s">
        <v>241</v>
      </c>
      <c r="G94" s="4" t="s">
        <v>12</v>
      </c>
      <c r="H94" s="11">
        <v>3</v>
      </c>
      <c r="I94" s="27">
        <v>0.75</v>
      </c>
      <c r="J94" s="68"/>
      <c r="K94" s="1"/>
    </row>
    <row r="95" spans="1:11" s="10" customFormat="1" ht="86.25" customHeight="1" x14ac:dyDescent="0.25">
      <c r="A95" s="4">
        <v>8</v>
      </c>
      <c r="B95" s="4" t="s">
        <v>28</v>
      </c>
      <c r="C95" s="4"/>
      <c r="D95" s="33" t="s">
        <v>10</v>
      </c>
      <c r="E95" s="4" t="s">
        <v>10</v>
      </c>
      <c r="F95" s="33" t="s">
        <v>10</v>
      </c>
      <c r="G95" s="4" t="s">
        <v>10</v>
      </c>
      <c r="H95" s="4"/>
      <c r="I95" s="5"/>
      <c r="J95" s="68"/>
      <c r="K95" s="1"/>
    </row>
    <row r="96" spans="1:11" s="10" customFormat="1" ht="46.5" customHeight="1" x14ac:dyDescent="0.25">
      <c r="A96" s="4" t="s">
        <v>10</v>
      </c>
      <c r="B96" s="4" t="s">
        <v>10</v>
      </c>
      <c r="C96" s="4" t="s">
        <v>21</v>
      </c>
      <c r="D96" s="33" t="s">
        <v>242</v>
      </c>
      <c r="E96" s="4" t="s">
        <v>10</v>
      </c>
      <c r="F96" s="33" t="s">
        <v>243</v>
      </c>
      <c r="G96" s="4" t="s">
        <v>12</v>
      </c>
      <c r="H96" s="11">
        <v>2</v>
      </c>
      <c r="I96" s="27">
        <v>0.15</v>
      </c>
      <c r="J96" s="68"/>
      <c r="K96" s="1"/>
    </row>
    <row r="97" spans="1:11" s="10" customFormat="1" ht="104.25" customHeight="1" x14ac:dyDescent="0.25">
      <c r="A97" s="4" t="s">
        <v>10</v>
      </c>
      <c r="B97" s="4" t="s">
        <v>10</v>
      </c>
      <c r="C97" s="4" t="s">
        <v>21</v>
      </c>
      <c r="D97" s="33" t="s">
        <v>244</v>
      </c>
      <c r="E97" s="4" t="s">
        <v>10</v>
      </c>
      <c r="F97" s="33" t="s">
        <v>245</v>
      </c>
      <c r="G97" s="4" t="s">
        <v>12</v>
      </c>
      <c r="H97" s="11">
        <v>7</v>
      </c>
      <c r="I97" s="27">
        <v>0.15</v>
      </c>
      <c r="J97" s="68"/>
      <c r="K97" s="1"/>
    </row>
    <row r="98" spans="1:11" s="10" customFormat="1" ht="99" customHeight="1" x14ac:dyDescent="0.25">
      <c r="A98" s="4" t="s">
        <v>10</v>
      </c>
      <c r="B98" s="4" t="s">
        <v>10</v>
      </c>
      <c r="C98" s="4" t="s">
        <v>21</v>
      </c>
      <c r="D98" s="35" t="s">
        <v>246</v>
      </c>
      <c r="E98" s="11" t="s">
        <v>10</v>
      </c>
      <c r="F98" s="35" t="s">
        <v>247</v>
      </c>
      <c r="G98" s="4" t="s">
        <v>12</v>
      </c>
      <c r="H98" s="11">
        <v>8</v>
      </c>
      <c r="I98" s="27">
        <v>0.8</v>
      </c>
      <c r="J98" s="68"/>
      <c r="K98" s="1"/>
    </row>
    <row r="99" spans="1:11" s="10" customFormat="1" ht="99" customHeight="1" x14ac:dyDescent="0.25">
      <c r="A99" s="4" t="s">
        <v>10</v>
      </c>
      <c r="B99" s="4" t="s">
        <v>10</v>
      </c>
      <c r="C99" s="4" t="s">
        <v>21</v>
      </c>
      <c r="D99" s="33" t="s">
        <v>248</v>
      </c>
      <c r="E99" s="4" t="s">
        <v>10</v>
      </c>
      <c r="F99" s="33" t="s">
        <v>249</v>
      </c>
      <c r="G99" s="4" t="s">
        <v>12</v>
      </c>
      <c r="H99" s="11">
        <v>8</v>
      </c>
      <c r="I99" s="27">
        <v>0.4</v>
      </c>
      <c r="J99" s="68"/>
      <c r="K99" s="1"/>
    </row>
    <row r="100" spans="1:11" s="10" customFormat="1" ht="57.6" customHeight="1" x14ac:dyDescent="0.25">
      <c r="A100" s="4" t="s">
        <v>10</v>
      </c>
      <c r="B100" s="4" t="s">
        <v>10</v>
      </c>
      <c r="C100" s="4" t="s">
        <v>18</v>
      </c>
      <c r="D100" s="33" t="s">
        <v>250</v>
      </c>
      <c r="E100" s="4" t="s">
        <v>10</v>
      </c>
      <c r="F100" s="33" t="s">
        <v>251</v>
      </c>
      <c r="G100" s="4" t="s">
        <v>10</v>
      </c>
      <c r="H100" s="11">
        <v>5</v>
      </c>
      <c r="I100" s="27">
        <v>2</v>
      </c>
      <c r="J100" s="68"/>
      <c r="K100" s="1"/>
    </row>
    <row r="101" spans="1:11" s="10" customFormat="1" ht="79.900000000000006" customHeight="1" x14ac:dyDescent="0.25">
      <c r="A101" s="4" t="s">
        <v>10</v>
      </c>
      <c r="B101" s="4" t="s">
        <v>10</v>
      </c>
      <c r="C101" s="4"/>
      <c r="D101" s="33" t="s">
        <v>10</v>
      </c>
      <c r="E101" s="4">
        <v>0</v>
      </c>
      <c r="F101" s="33" t="s">
        <v>252</v>
      </c>
      <c r="G101" s="4" t="s">
        <v>10</v>
      </c>
      <c r="H101" s="4"/>
      <c r="I101" s="14"/>
      <c r="J101" s="68"/>
      <c r="K101" s="1"/>
    </row>
    <row r="102" spans="1:11" s="10" customFormat="1" ht="126.6" customHeight="1" x14ac:dyDescent="0.25">
      <c r="A102" s="4" t="s">
        <v>10</v>
      </c>
      <c r="B102" s="4" t="s">
        <v>10</v>
      </c>
      <c r="C102" s="4"/>
      <c r="D102" s="33" t="s">
        <v>10</v>
      </c>
      <c r="E102" s="4">
        <v>1</v>
      </c>
      <c r="F102" s="33" t="s">
        <v>253</v>
      </c>
      <c r="G102" s="4" t="s">
        <v>10</v>
      </c>
      <c r="H102" s="4"/>
      <c r="I102" s="14"/>
      <c r="J102" s="68"/>
      <c r="K102" s="1"/>
    </row>
    <row r="103" spans="1:11" s="10" customFormat="1" ht="152.44999999999999" customHeight="1" x14ac:dyDescent="0.25">
      <c r="A103" s="4" t="s">
        <v>10</v>
      </c>
      <c r="B103" s="4" t="s">
        <v>10</v>
      </c>
      <c r="C103" s="4"/>
      <c r="D103" s="33" t="s">
        <v>10</v>
      </c>
      <c r="E103" s="4">
        <v>2</v>
      </c>
      <c r="F103" s="33" t="s">
        <v>254</v>
      </c>
      <c r="G103" s="4" t="s">
        <v>10</v>
      </c>
      <c r="H103" s="4"/>
      <c r="I103" s="14"/>
      <c r="J103" s="68"/>
      <c r="K103" s="1"/>
    </row>
    <row r="104" spans="1:11" s="10" customFormat="1" ht="202.15" customHeight="1" x14ac:dyDescent="0.25">
      <c r="A104" s="4" t="s">
        <v>10</v>
      </c>
      <c r="B104" s="4" t="s">
        <v>10</v>
      </c>
      <c r="C104" s="4"/>
      <c r="D104" s="33" t="s">
        <v>10</v>
      </c>
      <c r="E104" s="4">
        <v>3</v>
      </c>
      <c r="F104" s="33" t="s">
        <v>255</v>
      </c>
      <c r="G104" s="4" t="s">
        <v>10</v>
      </c>
      <c r="H104" s="4"/>
      <c r="I104" s="14"/>
      <c r="J104" s="68"/>
      <c r="K104" s="1"/>
    </row>
    <row r="105" spans="1:11" s="10" customFormat="1" ht="70.150000000000006" customHeight="1" x14ac:dyDescent="0.25">
      <c r="A105" s="4">
        <v>9</v>
      </c>
      <c r="B105" s="4" t="s">
        <v>256</v>
      </c>
      <c r="C105" s="4"/>
      <c r="D105" s="33" t="s">
        <v>10</v>
      </c>
      <c r="E105" s="4" t="s">
        <v>10</v>
      </c>
      <c r="F105" s="33" t="s">
        <v>10</v>
      </c>
      <c r="G105" s="4" t="s">
        <v>10</v>
      </c>
      <c r="H105" s="4"/>
      <c r="I105" s="5"/>
      <c r="J105" s="68"/>
      <c r="K105" s="1"/>
    </row>
    <row r="106" spans="1:11" s="10" customFormat="1" ht="75" customHeight="1" x14ac:dyDescent="0.25">
      <c r="A106" s="4" t="s">
        <v>10</v>
      </c>
      <c r="B106" s="4" t="s">
        <v>10</v>
      </c>
      <c r="C106" s="4" t="s">
        <v>21</v>
      </c>
      <c r="D106" s="33" t="s">
        <v>257</v>
      </c>
      <c r="E106" s="4" t="s">
        <v>10</v>
      </c>
      <c r="F106" s="33" t="s">
        <v>258</v>
      </c>
      <c r="G106" s="4" t="s">
        <v>12</v>
      </c>
      <c r="H106" s="11">
        <v>7</v>
      </c>
      <c r="I106" s="27">
        <v>0.15</v>
      </c>
      <c r="J106" s="68"/>
      <c r="K106" s="1"/>
    </row>
    <row r="107" spans="1:11" s="56" customFormat="1" ht="103.9" customHeight="1" x14ac:dyDescent="0.25">
      <c r="A107" s="52" t="s">
        <v>10</v>
      </c>
      <c r="B107" s="52" t="s">
        <v>10</v>
      </c>
      <c r="C107" s="52" t="s">
        <v>21</v>
      </c>
      <c r="D107" s="53" t="s">
        <v>33</v>
      </c>
      <c r="E107" s="52" t="s">
        <v>10</v>
      </c>
      <c r="F107" s="53" t="s">
        <v>259</v>
      </c>
      <c r="G107" s="52" t="s">
        <v>260</v>
      </c>
      <c r="H107" s="52">
        <v>5</v>
      </c>
      <c r="I107" s="54">
        <v>1</v>
      </c>
      <c r="J107" s="69"/>
      <c r="K107" s="58"/>
    </row>
    <row r="108" spans="1:11" s="56" customFormat="1" ht="59.45" customHeight="1" x14ac:dyDescent="0.25">
      <c r="A108" s="52" t="s">
        <v>10</v>
      </c>
      <c r="B108" s="52" t="s">
        <v>10</v>
      </c>
      <c r="C108" s="52" t="s">
        <v>21</v>
      </c>
      <c r="D108" s="53" t="s">
        <v>191</v>
      </c>
      <c r="E108" s="86" t="s">
        <v>10</v>
      </c>
      <c r="F108" s="53" t="s">
        <v>261</v>
      </c>
      <c r="G108" s="52" t="s">
        <v>12</v>
      </c>
      <c r="H108" s="52">
        <v>5</v>
      </c>
      <c r="I108" s="54">
        <v>0.5</v>
      </c>
      <c r="J108" s="69"/>
      <c r="K108" s="58"/>
    </row>
    <row r="109" spans="1:11" s="56" customFormat="1" ht="240" customHeight="1" x14ac:dyDescent="0.25">
      <c r="A109" s="52"/>
      <c r="B109" s="52"/>
      <c r="C109" s="52" t="s">
        <v>21</v>
      </c>
      <c r="D109" s="53" t="s">
        <v>33</v>
      </c>
      <c r="E109" s="86"/>
      <c r="F109" s="53" t="s">
        <v>262</v>
      </c>
      <c r="G109" s="52" t="s">
        <v>12</v>
      </c>
      <c r="H109" s="52">
        <v>5</v>
      </c>
      <c r="I109" s="54">
        <v>0.5</v>
      </c>
      <c r="J109" s="69"/>
      <c r="K109" s="58"/>
    </row>
    <row r="110" spans="1:11" s="10" customFormat="1" ht="110.25" customHeight="1" x14ac:dyDescent="0.25">
      <c r="A110" s="4" t="s">
        <v>10</v>
      </c>
      <c r="B110" s="4" t="s">
        <v>10</v>
      </c>
      <c r="C110" s="4" t="s">
        <v>18</v>
      </c>
      <c r="D110" s="33" t="s">
        <v>263</v>
      </c>
      <c r="E110" s="4" t="s">
        <v>10</v>
      </c>
      <c r="F110" s="33" t="s">
        <v>264</v>
      </c>
      <c r="G110" s="4" t="s">
        <v>10</v>
      </c>
      <c r="H110" s="11">
        <v>8</v>
      </c>
      <c r="I110" s="12">
        <v>1</v>
      </c>
      <c r="J110" s="68"/>
      <c r="K110" s="1"/>
    </row>
    <row r="111" spans="1:11" s="10" customFormat="1" ht="74.25" customHeight="1" x14ac:dyDescent="0.25">
      <c r="A111" s="4" t="s">
        <v>10</v>
      </c>
      <c r="B111" s="4" t="s">
        <v>10</v>
      </c>
      <c r="C111" s="4"/>
      <c r="D111" s="33" t="s">
        <v>10</v>
      </c>
      <c r="E111" s="4">
        <v>0</v>
      </c>
      <c r="F111" s="33" t="s">
        <v>197</v>
      </c>
      <c r="G111" s="4" t="s">
        <v>10</v>
      </c>
      <c r="H111" s="4"/>
      <c r="I111" s="14"/>
      <c r="J111" s="68"/>
      <c r="K111" s="1"/>
    </row>
    <row r="112" spans="1:11" s="10" customFormat="1" ht="82.15" customHeight="1" x14ac:dyDescent="0.25">
      <c r="A112" s="4" t="s">
        <v>10</v>
      </c>
      <c r="B112" s="4" t="s">
        <v>10</v>
      </c>
      <c r="C112" s="4"/>
      <c r="D112" s="33" t="s">
        <v>10</v>
      </c>
      <c r="E112" s="4">
        <v>1</v>
      </c>
      <c r="F112" s="33" t="s">
        <v>198</v>
      </c>
      <c r="G112" s="4" t="s">
        <v>10</v>
      </c>
      <c r="H112" s="4"/>
      <c r="I112" s="14"/>
      <c r="J112" s="68"/>
      <c r="K112" s="1"/>
    </row>
    <row r="113" spans="1:11" s="10" customFormat="1" ht="198" customHeight="1" x14ac:dyDescent="0.25">
      <c r="A113" s="4" t="s">
        <v>10</v>
      </c>
      <c r="B113" s="4" t="s">
        <v>10</v>
      </c>
      <c r="C113" s="4"/>
      <c r="D113" s="33" t="s">
        <v>10</v>
      </c>
      <c r="E113" s="4">
        <v>2</v>
      </c>
      <c r="F113" s="33" t="s">
        <v>199</v>
      </c>
      <c r="G113" s="4" t="s">
        <v>10</v>
      </c>
      <c r="H113" s="4"/>
      <c r="I113" s="14"/>
      <c r="J113" s="68"/>
      <c r="K113" s="1"/>
    </row>
    <row r="114" spans="1:11" s="10" customFormat="1" ht="63.6" customHeight="1" x14ac:dyDescent="0.25">
      <c r="A114" s="4" t="s">
        <v>10</v>
      </c>
      <c r="B114" s="4" t="s">
        <v>10</v>
      </c>
      <c r="C114" s="4"/>
      <c r="D114" s="33" t="s">
        <v>10</v>
      </c>
      <c r="E114" s="4">
        <v>3</v>
      </c>
      <c r="F114" s="33" t="s">
        <v>35</v>
      </c>
      <c r="G114" s="4" t="s">
        <v>10</v>
      </c>
      <c r="H114" s="4"/>
      <c r="I114" s="14"/>
      <c r="J114" s="68"/>
      <c r="K114" s="1"/>
    </row>
    <row r="115" spans="1:11" s="10" customFormat="1" ht="152.44999999999999" customHeight="1" x14ac:dyDescent="0.25">
      <c r="A115" s="4" t="s">
        <v>10</v>
      </c>
      <c r="B115" s="4" t="s">
        <v>10</v>
      </c>
      <c r="C115" s="4" t="s">
        <v>21</v>
      </c>
      <c r="D115" s="33" t="s">
        <v>265</v>
      </c>
      <c r="E115" s="4" t="s">
        <v>10</v>
      </c>
      <c r="F115" s="33" t="s">
        <v>266</v>
      </c>
      <c r="G115" s="4" t="s">
        <v>267</v>
      </c>
      <c r="H115" s="11">
        <v>8</v>
      </c>
      <c r="I115" s="27">
        <v>0.8</v>
      </c>
      <c r="J115" s="68"/>
      <c r="K115" s="1"/>
    </row>
    <row r="116" spans="1:11" s="10" customFormat="1" ht="95.45" customHeight="1" x14ac:dyDescent="0.25">
      <c r="A116" s="4">
        <v>10</v>
      </c>
      <c r="B116" s="4" t="s">
        <v>100</v>
      </c>
      <c r="C116" s="4"/>
      <c r="D116" s="33" t="s">
        <v>10</v>
      </c>
      <c r="E116" s="4" t="s">
        <v>10</v>
      </c>
      <c r="F116" s="33" t="s">
        <v>10</v>
      </c>
      <c r="G116" s="4" t="s">
        <v>10</v>
      </c>
      <c r="H116" s="4"/>
      <c r="I116" s="14"/>
      <c r="J116" s="68"/>
      <c r="K116" s="1"/>
    </row>
    <row r="117" spans="1:11" s="10" customFormat="1" ht="63.6" customHeight="1" x14ac:dyDescent="0.25">
      <c r="A117" s="4" t="s">
        <v>10</v>
      </c>
      <c r="B117" s="4" t="s">
        <v>10</v>
      </c>
      <c r="C117" s="4" t="s">
        <v>18</v>
      </c>
      <c r="D117" s="33" t="s">
        <v>268</v>
      </c>
      <c r="E117" s="4" t="s">
        <v>10</v>
      </c>
      <c r="F117" s="33" t="s">
        <v>269</v>
      </c>
      <c r="G117" s="4" t="s">
        <v>10</v>
      </c>
      <c r="H117" s="50">
        <v>5</v>
      </c>
      <c r="I117" s="27">
        <v>2</v>
      </c>
      <c r="J117" s="68"/>
      <c r="K117" s="1"/>
    </row>
    <row r="118" spans="1:11" s="10" customFormat="1" ht="54.6" customHeight="1" x14ac:dyDescent="0.25">
      <c r="A118" s="4" t="s">
        <v>10</v>
      </c>
      <c r="B118" s="4" t="s">
        <v>10</v>
      </c>
      <c r="C118" s="4"/>
      <c r="D118" s="33" t="s">
        <v>10</v>
      </c>
      <c r="E118" s="4">
        <v>0</v>
      </c>
      <c r="F118" s="33" t="s">
        <v>270</v>
      </c>
      <c r="G118" s="4" t="s">
        <v>10</v>
      </c>
      <c r="H118" s="4"/>
      <c r="I118" s="14"/>
      <c r="J118" s="68"/>
      <c r="K118" s="1"/>
    </row>
    <row r="119" spans="1:11" s="10" customFormat="1" ht="85.9" customHeight="1" x14ac:dyDescent="0.25">
      <c r="A119" s="4" t="s">
        <v>10</v>
      </c>
      <c r="B119" s="4" t="s">
        <v>10</v>
      </c>
      <c r="C119" s="4"/>
      <c r="D119" s="33" t="s">
        <v>10</v>
      </c>
      <c r="E119" s="4">
        <v>1</v>
      </c>
      <c r="F119" s="33" t="s">
        <v>271</v>
      </c>
      <c r="G119" s="4" t="s">
        <v>10</v>
      </c>
      <c r="H119" s="4"/>
      <c r="I119" s="14"/>
      <c r="J119" s="68"/>
      <c r="K119" s="1"/>
    </row>
    <row r="120" spans="1:11" s="10" customFormat="1" ht="63" customHeight="1" x14ac:dyDescent="0.25">
      <c r="A120" s="4" t="s">
        <v>10</v>
      </c>
      <c r="B120" s="4" t="s">
        <v>10</v>
      </c>
      <c r="C120" s="4"/>
      <c r="D120" s="33" t="s">
        <v>10</v>
      </c>
      <c r="E120" s="4">
        <v>2</v>
      </c>
      <c r="F120" s="33" t="s">
        <v>272</v>
      </c>
      <c r="G120" s="4" t="s">
        <v>10</v>
      </c>
      <c r="H120" s="4"/>
      <c r="I120" s="14"/>
      <c r="J120" s="68"/>
      <c r="K120" s="1"/>
    </row>
    <row r="121" spans="1:11" s="56" customFormat="1" ht="111.6" customHeight="1" x14ac:dyDescent="0.25">
      <c r="A121" s="52" t="s">
        <v>10</v>
      </c>
      <c r="B121" s="52" t="s">
        <v>10</v>
      </c>
      <c r="C121" s="52"/>
      <c r="D121" s="53" t="s">
        <v>10</v>
      </c>
      <c r="E121" s="52">
        <v>3</v>
      </c>
      <c r="F121" s="53" t="s">
        <v>273</v>
      </c>
      <c r="G121" s="52" t="s">
        <v>10</v>
      </c>
      <c r="H121" s="52"/>
      <c r="I121" s="54"/>
      <c r="J121" s="69"/>
      <c r="K121" s="58"/>
    </row>
    <row r="122" spans="1:11" s="56" customFormat="1" ht="262.5" customHeight="1" x14ac:dyDescent="0.25">
      <c r="A122" s="52" t="s">
        <v>10</v>
      </c>
      <c r="B122" s="52" t="s">
        <v>10</v>
      </c>
      <c r="C122" s="52" t="s">
        <v>18</v>
      </c>
      <c r="D122" s="53" t="s">
        <v>101</v>
      </c>
      <c r="E122" s="52" t="s">
        <v>10</v>
      </c>
      <c r="F122" s="53" t="s">
        <v>104</v>
      </c>
      <c r="G122" s="52" t="s">
        <v>10</v>
      </c>
      <c r="H122" s="63">
        <v>5</v>
      </c>
      <c r="I122" s="54">
        <v>2</v>
      </c>
      <c r="J122" s="69"/>
      <c r="K122" s="58"/>
    </row>
    <row r="123" spans="1:11" s="56" customFormat="1" ht="89.45" customHeight="1" x14ac:dyDescent="0.25">
      <c r="A123" s="52" t="s">
        <v>10</v>
      </c>
      <c r="B123" s="52" t="s">
        <v>10</v>
      </c>
      <c r="C123" s="52"/>
      <c r="D123" s="53" t="s">
        <v>10</v>
      </c>
      <c r="E123" s="52">
        <v>0</v>
      </c>
      <c r="F123" s="53" t="s">
        <v>274</v>
      </c>
      <c r="G123" s="52" t="s">
        <v>10</v>
      </c>
      <c r="H123" s="52"/>
      <c r="I123" s="54"/>
      <c r="J123" s="69"/>
      <c r="K123" s="58"/>
    </row>
    <row r="124" spans="1:11" s="10" customFormat="1" ht="143.25" customHeight="1" x14ac:dyDescent="0.25">
      <c r="A124" s="4" t="s">
        <v>10</v>
      </c>
      <c r="B124" s="4" t="s">
        <v>10</v>
      </c>
      <c r="C124" s="4"/>
      <c r="D124" s="33" t="s">
        <v>10</v>
      </c>
      <c r="E124" s="4">
        <v>1</v>
      </c>
      <c r="F124" s="33" t="s">
        <v>111</v>
      </c>
      <c r="G124" s="4" t="s">
        <v>10</v>
      </c>
      <c r="H124" s="4"/>
      <c r="I124" s="14"/>
      <c r="J124" s="68"/>
      <c r="K124" s="1"/>
    </row>
    <row r="125" spans="1:11" s="10" customFormat="1" ht="118.15" customHeight="1" x14ac:dyDescent="0.25">
      <c r="A125" s="4" t="s">
        <v>10</v>
      </c>
      <c r="B125" s="4" t="s">
        <v>10</v>
      </c>
      <c r="C125" s="4"/>
      <c r="D125" s="33" t="s">
        <v>10</v>
      </c>
      <c r="E125" s="4">
        <v>2</v>
      </c>
      <c r="F125" s="33" t="s">
        <v>105</v>
      </c>
      <c r="G125" s="4" t="s">
        <v>10</v>
      </c>
      <c r="H125" s="4"/>
      <c r="I125" s="14"/>
      <c r="J125" s="68"/>
      <c r="K125" s="1"/>
    </row>
    <row r="126" spans="1:11" s="10" customFormat="1" ht="73.900000000000006" customHeight="1" x14ac:dyDescent="0.25">
      <c r="A126" s="4" t="s">
        <v>10</v>
      </c>
      <c r="B126" s="4" t="s">
        <v>10</v>
      </c>
      <c r="C126" s="4"/>
      <c r="D126" s="33" t="s">
        <v>10</v>
      </c>
      <c r="E126" s="4">
        <v>3</v>
      </c>
      <c r="F126" s="33" t="s">
        <v>102</v>
      </c>
      <c r="G126" s="4" t="s">
        <v>10</v>
      </c>
      <c r="H126" s="4"/>
      <c r="I126" s="14"/>
      <c r="J126" s="68"/>
      <c r="K126" s="1"/>
    </row>
    <row r="127" spans="1:11" s="10" customFormat="1" ht="33.6" customHeight="1" x14ac:dyDescent="0.25">
      <c r="A127" s="4">
        <v>11</v>
      </c>
      <c r="B127" s="4" t="s">
        <v>275</v>
      </c>
      <c r="C127" s="4"/>
      <c r="D127" s="33" t="s">
        <v>10</v>
      </c>
      <c r="E127" s="4" t="s">
        <v>10</v>
      </c>
      <c r="F127" s="33" t="s">
        <v>10</v>
      </c>
      <c r="G127" s="4" t="s">
        <v>10</v>
      </c>
      <c r="H127" s="4"/>
      <c r="I127" s="14"/>
      <c r="J127" s="68"/>
      <c r="K127" s="1"/>
    </row>
    <row r="128" spans="1:11" s="10" customFormat="1" ht="48" customHeight="1" x14ac:dyDescent="0.25">
      <c r="A128" s="4" t="s">
        <v>10</v>
      </c>
      <c r="B128" s="4" t="s">
        <v>10</v>
      </c>
      <c r="C128" s="4" t="s">
        <v>21</v>
      </c>
      <c r="D128" s="33" t="s">
        <v>276</v>
      </c>
      <c r="E128" s="4" t="s">
        <v>10</v>
      </c>
      <c r="F128" s="33" t="s">
        <v>38</v>
      </c>
      <c r="G128" s="4" t="s">
        <v>12</v>
      </c>
      <c r="H128" s="11">
        <v>1</v>
      </c>
      <c r="I128" s="27">
        <v>0.2</v>
      </c>
      <c r="J128" s="68"/>
      <c r="K128" s="1"/>
    </row>
    <row r="129" spans="1:11" s="10" customFormat="1" ht="64.150000000000006" customHeight="1" x14ac:dyDescent="0.25">
      <c r="A129" s="4" t="s">
        <v>10</v>
      </c>
      <c r="B129" s="4" t="s">
        <v>10</v>
      </c>
      <c r="C129" s="4" t="s">
        <v>21</v>
      </c>
      <c r="D129" s="33" t="s">
        <v>47</v>
      </c>
      <c r="E129" s="4" t="s">
        <v>10</v>
      </c>
      <c r="F129" s="33" t="s">
        <v>48</v>
      </c>
      <c r="G129" s="4" t="s">
        <v>12</v>
      </c>
      <c r="H129" s="11">
        <v>1</v>
      </c>
      <c r="I129" s="27">
        <v>0.2</v>
      </c>
      <c r="J129" s="68"/>
      <c r="K129" s="1"/>
    </row>
    <row r="130" spans="1:11" s="10" customFormat="1" ht="64.150000000000006" customHeight="1" x14ac:dyDescent="0.25">
      <c r="A130" s="4" t="s">
        <v>10</v>
      </c>
      <c r="B130" s="4" t="s">
        <v>10</v>
      </c>
      <c r="C130" s="4" t="s">
        <v>21</v>
      </c>
      <c r="D130" s="36" t="s">
        <v>39</v>
      </c>
      <c r="E130" s="4" t="s">
        <v>10</v>
      </c>
      <c r="F130" s="38" t="s">
        <v>277</v>
      </c>
      <c r="G130" s="39" t="s">
        <v>278</v>
      </c>
      <c r="H130" s="11">
        <v>8</v>
      </c>
      <c r="I130" s="27">
        <v>0.35</v>
      </c>
      <c r="J130" s="68"/>
      <c r="K130" s="1"/>
    </row>
    <row r="131" spans="1:11" s="10" customFormat="1" ht="51.4" customHeight="1" x14ac:dyDescent="0.25">
      <c r="A131" s="6" t="s">
        <v>49</v>
      </c>
      <c r="B131" s="7" t="s">
        <v>50</v>
      </c>
      <c r="C131" s="47"/>
      <c r="D131" s="37"/>
      <c r="E131" s="6"/>
      <c r="F131" s="37"/>
      <c r="G131" s="6"/>
      <c r="H131" s="6"/>
      <c r="I131" s="8">
        <f>SUM(I132:I180)</f>
        <v>25</v>
      </c>
      <c r="J131" s="71"/>
      <c r="K131" s="9"/>
    </row>
    <row r="132" spans="1:11" s="10" customFormat="1" ht="43.5" customHeight="1" x14ac:dyDescent="0.25">
      <c r="A132" s="4">
        <v>1</v>
      </c>
      <c r="B132" s="4" t="s">
        <v>9</v>
      </c>
      <c r="C132" s="4"/>
      <c r="D132" s="33"/>
      <c r="E132" s="4"/>
      <c r="F132" s="33"/>
      <c r="G132" s="4"/>
      <c r="H132" s="4"/>
      <c r="I132" s="14"/>
      <c r="J132" s="68"/>
      <c r="K132" s="1"/>
    </row>
    <row r="133" spans="1:11" s="10" customFormat="1" ht="102" customHeight="1" x14ac:dyDescent="0.25">
      <c r="A133" s="4"/>
      <c r="B133" s="4"/>
      <c r="C133" s="4" t="s">
        <v>21</v>
      </c>
      <c r="D133" s="33" t="s">
        <v>40</v>
      </c>
      <c r="E133" s="4" t="s">
        <v>10</v>
      </c>
      <c r="F133" s="33" t="s">
        <v>51</v>
      </c>
      <c r="G133" s="4" t="s">
        <v>12</v>
      </c>
      <c r="H133" s="11">
        <v>2</v>
      </c>
      <c r="I133" s="27">
        <v>0.15</v>
      </c>
      <c r="J133" s="68"/>
      <c r="K133" s="1"/>
    </row>
    <row r="134" spans="1:11" s="10" customFormat="1" ht="75" customHeight="1" x14ac:dyDescent="0.25">
      <c r="A134" s="4"/>
      <c r="B134" s="4"/>
      <c r="C134" s="4" t="s">
        <v>21</v>
      </c>
      <c r="D134" s="33" t="s">
        <v>52</v>
      </c>
      <c r="E134" s="4"/>
      <c r="F134" s="33" t="s">
        <v>279</v>
      </c>
      <c r="G134" s="4" t="s">
        <v>12</v>
      </c>
      <c r="H134" s="11">
        <v>5</v>
      </c>
      <c r="I134" s="27">
        <v>2</v>
      </c>
      <c r="J134" s="68"/>
      <c r="K134" s="1"/>
    </row>
    <row r="135" spans="1:11" s="56" customFormat="1" ht="75" customHeight="1" x14ac:dyDescent="0.25">
      <c r="A135" s="52">
        <v>2</v>
      </c>
      <c r="B135" s="52" t="s">
        <v>42</v>
      </c>
      <c r="C135" s="52"/>
      <c r="D135" s="53"/>
      <c r="E135" s="52"/>
      <c r="F135" s="53"/>
      <c r="G135" s="52"/>
      <c r="H135" s="52"/>
      <c r="I135" s="54"/>
      <c r="J135" s="69"/>
      <c r="K135" s="58"/>
    </row>
    <row r="136" spans="1:11" s="56" customFormat="1" ht="75" customHeight="1" x14ac:dyDescent="0.25">
      <c r="A136" s="52"/>
      <c r="B136" s="52"/>
      <c r="C136" s="52" t="s">
        <v>21</v>
      </c>
      <c r="D136" s="53" t="s">
        <v>53</v>
      </c>
      <c r="E136" s="87"/>
      <c r="F136" s="53" t="s">
        <v>41</v>
      </c>
      <c r="G136" s="52" t="s">
        <v>12</v>
      </c>
      <c r="H136" s="52">
        <v>2</v>
      </c>
      <c r="I136" s="54">
        <v>0.15</v>
      </c>
      <c r="J136" s="69"/>
      <c r="K136" s="58"/>
    </row>
    <row r="137" spans="1:11" s="56" customFormat="1" ht="82.9" customHeight="1" x14ac:dyDescent="0.25">
      <c r="A137" s="52"/>
      <c r="B137" s="52"/>
      <c r="C137" s="52" t="s">
        <v>21</v>
      </c>
      <c r="D137" s="53" t="s">
        <v>54</v>
      </c>
      <c r="E137" s="52"/>
      <c r="F137" s="53" t="s">
        <v>280</v>
      </c>
      <c r="G137" s="52" t="s">
        <v>12</v>
      </c>
      <c r="H137" s="52">
        <v>3</v>
      </c>
      <c r="I137" s="57">
        <v>1</v>
      </c>
      <c r="J137" s="69"/>
      <c r="K137" s="58"/>
    </row>
    <row r="138" spans="1:11" s="10" customFormat="1" ht="94.15" customHeight="1" x14ac:dyDescent="0.25">
      <c r="A138" s="4"/>
      <c r="B138" s="4"/>
      <c r="C138" s="4" t="s">
        <v>21</v>
      </c>
      <c r="D138" s="33" t="s">
        <v>281</v>
      </c>
      <c r="E138" s="4" t="s">
        <v>10</v>
      </c>
      <c r="F138" s="33" t="s">
        <v>77</v>
      </c>
      <c r="G138" s="4" t="s">
        <v>12</v>
      </c>
      <c r="H138" s="11">
        <v>3</v>
      </c>
      <c r="I138" s="12">
        <v>1.5</v>
      </c>
      <c r="J138" s="68"/>
      <c r="K138" s="1"/>
    </row>
    <row r="139" spans="1:11" s="10" customFormat="1" ht="75" customHeight="1" x14ac:dyDescent="0.25">
      <c r="A139" s="4">
        <v>3</v>
      </c>
      <c r="B139" s="4" t="s">
        <v>43</v>
      </c>
      <c r="C139" s="4"/>
      <c r="D139" s="33"/>
      <c r="E139" s="4"/>
      <c r="F139" s="33"/>
      <c r="G139" s="4"/>
      <c r="H139" s="4"/>
      <c r="I139" s="14"/>
      <c r="J139" s="68"/>
      <c r="K139" s="1"/>
    </row>
    <row r="140" spans="1:11" s="10" customFormat="1" ht="55.9" customHeight="1" x14ac:dyDescent="0.25">
      <c r="A140" s="4"/>
      <c r="B140" s="4"/>
      <c r="C140" s="4" t="s">
        <v>21</v>
      </c>
      <c r="D140" s="33" t="s">
        <v>17</v>
      </c>
      <c r="E140" s="4" t="s">
        <v>10</v>
      </c>
      <c r="F140" s="33" t="s">
        <v>282</v>
      </c>
      <c r="G140" s="4" t="s">
        <v>12</v>
      </c>
      <c r="H140" s="11">
        <v>1</v>
      </c>
      <c r="I140" s="12">
        <v>0.2</v>
      </c>
      <c r="J140" s="68"/>
    </row>
    <row r="141" spans="1:11" s="10" customFormat="1" ht="42" customHeight="1" x14ac:dyDescent="0.25">
      <c r="A141" s="4"/>
      <c r="B141" s="4"/>
      <c r="C141" s="4" t="s">
        <v>21</v>
      </c>
      <c r="D141" s="33" t="s">
        <v>17</v>
      </c>
      <c r="E141" s="4" t="s">
        <v>10</v>
      </c>
      <c r="F141" s="33" t="s">
        <v>283</v>
      </c>
      <c r="G141" s="4" t="s">
        <v>12</v>
      </c>
      <c r="H141" s="11">
        <v>5</v>
      </c>
      <c r="I141" s="12">
        <v>0.2</v>
      </c>
      <c r="J141" s="68"/>
      <c r="K141" s="15"/>
    </row>
    <row r="142" spans="1:11" s="10" customFormat="1" ht="106.9" customHeight="1" x14ac:dyDescent="0.25">
      <c r="A142" s="4"/>
      <c r="B142" s="4"/>
      <c r="C142" s="4" t="s">
        <v>18</v>
      </c>
      <c r="D142" s="33" t="s">
        <v>149</v>
      </c>
      <c r="E142" s="4" t="s">
        <v>10</v>
      </c>
      <c r="F142" s="33" t="s">
        <v>284</v>
      </c>
      <c r="G142" s="4"/>
      <c r="H142" s="11">
        <v>5</v>
      </c>
      <c r="I142" s="27">
        <v>2</v>
      </c>
      <c r="J142" s="68"/>
      <c r="K142" s="15"/>
    </row>
    <row r="143" spans="1:11" s="10" customFormat="1" ht="75" customHeight="1" x14ac:dyDescent="0.25">
      <c r="A143" s="4"/>
      <c r="B143" s="4"/>
      <c r="C143" s="4"/>
      <c r="D143" s="33" t="s">
        <v>10</v>
      </c>
      <c r="E143" s="4">
        <v>0</v>
      </c>
      <c r="F143" s="33" t="s">
        <v>151</v>
      </c>
      <c r="G143" s="4"/>
      <c r="H143" s="4"/>
      <c r="I143" s="14"/>
      <c r="J143" s="68"/>
      <c r="K143" s="15"/>
    </row>
    <row r="144" spans="1:11" s="10" customFormat="1" ht="34.5" customHeight="1" x14ac:dyDescent="0.25">
      <c r="A144" s="4"/>
      <c r="B144" s="4"/>
      <c r="C144" s="4"/>
      <c r="D144" s="33" t="s">
        <v>10</v>
      </c>
      <c r="E144" s="4">
        <v>1</v>
      </c>
      <c r="F144" s="33" t="s">
        <v>152</v>
      </c>
      <c r="G144" s="4"/>
      <c r="H144" s="4"/>
      <c r="I144" s="14"/>
      <c r="J144" s="68"/>
      <c r="K144" s="1"/>
    </row>
    <row r="145" spans="1:11" s="10" customFormat="1" ht="76.900000000000006" customHeight="1" x14ac:dyDescent="0.25">
      <c r="A145" s="4"/>
      <c r="B145" s="4"/>
      <c r="C145" s="4"/>
      <c r="D145" s="33" t="s">
        <v>10</v>
      </c>
      <c r="E145" s="4">
        <v>2</v>
      </c>
      <c r="F145" s="33" t="s">
        <v>153</v>
      </c>
      <c r="G145" s="4"/>
      <c r="H145" s="4"/>
      <c r="I145" s="14"/>
      <c r="J145" s="68"/>
      <c r="K145" s="1"/>
    </row>
    <row r="146" spans="1:11" s="10" customFormat="1" ht="112.9" customHeight="1" x14ac:dyDescent="0.25">
      <c r="A146" s="4"/>
      <c r="B146" s="4"/>
      <c r="C146" s="4"/>
      <c r="D146" s="33" t="s">
        <v>10</v>
      </c>
      <c r="E146" s="4">
        <v>3</v>
      </c>
      <c r="F146" s="33" t="s">
        <v>154</v>
      </c>
      <c r="G146" s="4"/>
      <c r="H146" s="4"/>
      <c r="I146" s="14"/>
      <c r="J146" s="68"/>
      <c r="K146" s="1"/>
    </row>
    <row r="147" spans="1:11" s="10" customFormat="1" ht="82.9" customHeight="1" x14ac:dyDescent="0.25">
      <c r="A147" s="4">
        <v>4</v>
      </c>
      <c r="B147" s="4" t="s">
        <v>23</v>
      </c>
      <c r="C147" s="4"/>
      <c r="D147" s="33"/>
      <c r="E147" s="4"/>
      <c r="F147" s="33"/>
      <c r="G147" s="4"/>
      <c r="H147" s="4"/>
      <c r="I147" s="14"/>
      <c r="J147" s="68"/>
      <c r="K147" s="1"/>
    </row>
    <row r="148" spans="1:11" s="10" customFormat="1" ht="102" customHeight="1" x14ac:dyDescent="0.25">
      <c r="A148" s="4"/>
      <c r="B148" s="4"/>
      <c r="C148" s="4" t="s">
        <v>21</v>
      </c>
      <c r="D148" s="33" t="s">
        <v>98</v>
      </c>
      <c r="E148" s="4"/>
      <c r="F148" s="34" t="s">
        <v>99</v>
      </c>
      <c r="G148" s="4" t="s">
        <v>12</v>
      </c>
      <c r="H148" s="11">
        <v>2</v>
      </c>
      <c r="I148" s="27">
        <v>0.15</v>
      </c>
      <c r="J148" s="68"/>
      <c r="K148" s="1"/>
    </row>
    <row r="149" spans="1:11" s="56" customFormat="1" ht="174" customHeight="1" x14ac:dyDescent="0.25">
      <c r="A149" s="52"/>
      <c r="B149" s="52"/>
      <c r="C149" s="52" t="s">
        <v>21</v>
      </c>
      <c r="D149" s="53" t="s">
        <v>78</v>
      </c>
      <c r="E149" s="52" t="s">
        <v>10</v>
      </c>
      <c r="F149" s="53" t="s">
        <v>96</v>
      </c>
      <c r="G149" s="52" t="s">
        <v>112</v>
      </c>
      <c r="H149" s="52">
        <v>3</v>
      </c>
      <c r="I149" s="54">
        <v>1</v>
      </c>
      <c r="J149" s="69"/>
      <c r="K149" s="58"/>
    </row>
    <row r="150" spans="1:11" s="56" customFormat="1" ht="226.15" customHeight="1" x14ac:dyDescent="0.25">
      <c r="A150" s="52"/>
      <c r="B150" s="52"/>
      <c r="C150" s="52" t="s">
        <v>21</v>
      </c>
      <c r="D150" s="53" t="s">
        <v>285</v>
      </c>
      <c r="E150" s="52" t="s">
        <v>10</v>
      </c>
      <c r="F150" s="53" t="s">
        <v>160</v>
      </c>
      <c r="G150" s="52" t="s">
        <v>12</v>
      </c>
      <c r="H150" s="52">
        <v>2</v>
      </c>
      <c r="I150" s="54">
        <v>0.1</v>
      </c>
      <c r="J150" s="69"/>
      <c r="K150" s="58"/>
    </row>
    <row r="151" spans="1:11" s="56" customFormat="1" ht="47.25" x14ac:dyDescent="0.25">
      <c r="A151" s="52"/>
      <c r="B151" s="52"/>
      <c r="C151" s="52" t="s">
        <v>21</v>
      </c>
      <c r="D151" s="53" t="s">
        <v>286</v>
      </c>
      <c r="E151" s="52" t="s">
        <v>10</v>
      </c>
      <c r="F151" s="53" t="s">
        <v>287</v>
      </c>
      <c r="G151" s="52" t="s">
        <v>24</v>
      </c>
      <c r="H151" s="52">
        <v>5</v>
      </c>
      <c r="I151" s="54">
        <v>1</v>
      </c>
      <c r="J151" s="55"/>
      <c r="K151" s="55"/>
    </row>
    <row r="152" spans="1:11" s="62" customFormat="1" ht="87" customHeight="1" x14ac:dyDescent="0.25">
      <c r="A152" s="52"/>
      <c r="B152" s="52"/>
      <c r="C152" s="52" t="s">
        <v>21</v>
      </c>
      <c r="D152" s="53" t="s">
        <v>25</v>
      </c>
      <c r="E152" s="52" t="s">
        <v>10</v>
      </c>
      <c r="F152" s="53" t="s">
        <v>97</v>
      </c>
      <c r="G152" s="52" t="s">
        <v>112</v>
      </c>
      <c r="H152" s="52">
        <v>5</v>
      </c>
      <c r="I152" s="54">
        <v>1</v>
      </c>
      <c r="J152" s="69"/>
      <c r="K152" s="58"/>
    </row>
    <row r="153" spans="1:11" s="56" customFormat="1" ht="148.9" customHeight="1" x14ac:dyDescent="0.25">
      <c r="A153" s="52"/>
      <c r="B153" s="52"/>
      <c r="C153" s="52" t="s">
        <v>21</v>
      </c>
      <c r="D153" s="53" t="s">
        <v>26</v>
      </c>
      <c r="E153" s="52"/>
      <c r="F153" s="53" t="s">
        <v>288</v>
      </c>
      <c r="G153" s="52" t="s">
        <v>289</v>
      </c>
      <c r="H153" s="52">
        <v>3</v>
      </c>
      <c r="I153" s="54">
        <v>1</v>
      </c>
      <c r="J153" s="69"/>
      <c r="K153" s="58"/>
    </row>
    <row r="154" spans="1:11" s="10" customFormat="1" ht="108.6" customHeight="1" x14ac:dyDescent="0.25">
      <c r="A154" s="4"/>
      <c r="B154" s="4"/>
      <c r="C154" s="4" t="s">
        <v>21</v>
      </c>
      <c r="D154" s="33" t="s">
        <v>27</v>
      </c>
      <c r="E154" s="4"/>
      <c r="F154" s="34" t="s">
        <v>55</v>
      </c>
      <c r="G154" s="4" t="s">
        <v>12</v>
      </c>
      <c r="H154" s="11">
        <v>2</v>
      </c>
      <c r="I154" s="27">
        <v>0.15</v>
      </c>
      <c r="J154" s="68"/>
      <c r="K154" s="1"/>
    </row>
    <row r="155" spans="1:11" s="56" customFormat="1" ht="106.9" customHeight="1" x14ac:dyDescent="0.25">
      <c r="A155" s="52"/>
      <c r="B155" s="52"/>
      <c r="C155" s="52" t="s">
        <v>21</v>
      </c>
      <c r="D155" s="53" t="s">
        <v>56</v>
      </c>
      <c r="E155" s="52"/>
      <c r="F155" s="53" t="s">
        <v>290</v>
      </c>
      <c r="G155" s="52" t="s">
        <v>12</v>
      </c>
      <c r="H155" s="52">
        <v>3</v>
      </c>
      <c r="I155" s="54">
        <v>1</v>
      </c>
      <c r="J155" s="69"/>
      <c r="K155" s="58"/>
    </row>
    <row r="156" spans="1:11" s="56" customFormat="1" ht="105" customHeight="1" x14ac:dyDescent="0.25">
      <c r="A156" s="52">
        <v>5</v>
      </c>
      <c r="B156" s="52" t="s">
        <v>28</v>
      </c>
      <c r="C156" s="52"/>
      <c r="D156" s="53"/>
      <c r="E156" s="52"/>
      <c r="F156" s="53"/>
      <c r="G156" s="52"/>
      <c r="H156" s="52"/>
      <c r="I156" s="54"/>
      <c r="J156" s="69"/>
      <c r="K156" s="58"/>
    </row>
    <row r="157" spans="1:11" s="56" customFormat="1" ht="66.400000000000006" customHeight="1" x14ac:dyDescent="0.25">
      <c r="A157" s="52"/>
      <c r="B157" s="52"/>
      <c r="C157" s="52" t="s">
        <v>21</v>
      </c>
      <c r="D157" s="53" t="s">
        <v>179</v>
      </c>
      <c r="E157" s="52"/>
      <c r="F157" s="53" t="s">
        <v>291</v>
      </c>
      <c r="G157" s="52" t="s">
        <v>12</v>
      </c>
      <c r="H157" s="52">
        <v>2</v>
      </c>
      <c r="I157" s="54">
        <v>0.1</v>
      </c>
      <c r="J157" s="69"/>
      <c r="K157" s="58"/>
    </row>
    <row r="158" spans="1:11" s="56" customFormat="1" ht="61.15" customHeight="1" x14ac:dyDescent="0.25">
      <c r="A158" s="52"/>
      <c r="B158" s="52"/>
      <c r="C158" s="52" t="s">
        <v>21</v>
      </c>
      <c r="D158" s="53" t="s">
        <v>113</v>
      </c>
      <c r="E158" s="52"/>
      <c r="F158" s="53" t="s">
        <v>30</v>
      </c>
      <c r="G158" s="52" t="s">
        <v>12</v>
      </c>
      <c r="H158" s="52">
        <v>8</v>
      </c>
      <c r="I158" s="54">
        <v>0.5</v>
      </c>
      <c r="J158" s="69"/>
      <c r="K158" s="58"/>
    </row>
    <row r="159" spans="1:11" s="10" customFormat="1" ht="80.650000000000006" customHeight="1" x14ac:dyDescent="0.25">
      <c r="A159" s="4"/>
      <c r="B159" s="4"/>
      <c r="C159" s="4" t="s">
        <v>21</v>
      </c>
      <c r="D159" s="33" t="s">
        <v>57</v>
      </c>
      <c r="E159" s="4"/>
      <c r="F159" s="33" t="s">
        <v>292</v>
      </c>
      <c r="G159" s="4" t="s">
        <v>12</v>
      </c>
      <c r="H159" s="11">
        <v>5</v>
      </c>
      <c r="I159" s="27">
        <v>0.7</v>
      </c>
      <c r="J159" s="68"/>
      <c r="K159" s="1"/>
    </row>
    <row r="160" spans="1:11" s="10" customFormat="1" ht="51.4" customHeight="1" x14ac:dyDescent="0.25">
      <c r="A160" s="4"/>
      <c r="B160" s="4"/>
      <c r="C160" s="4" t="s">
        <v>21</v>
      </c>
      <c r="D160" s="33" t="s">
        <v>57</v>
      </c>
      <c r="E160" s="4"/>
      <c r="F160" s="33" t="s">
        <v>114</v>
      </c>
      <c r="G160" s="4" t="s">
        <v>12</v>
      </c>
      <c r="H160" s="11">
        <v>5</v>
      </c>
      <c r="I160" s="27">
        <v>0.5</v>
      </c>
      <c r="J160" s="68"/>
      <c r="K160" s="1"/>
    </row>
    <row r="161" spans="1:11" s="10" customFormat="1" ht="34.5" customHeight="1" x14ac:dyDescent="0.25">
      <c r="A161" s="4"/>
      <c r="B161" s="4"/>
      <c r="C161" s="4" t="s">
        <v>21</v>
      </c>
      <c r="D161" s="33" t="s">
        <v>115</v>
      </c>
      <c r="E161" s="4"/>
      <c r="F161" s="33" t="s">
        <v>116</v>
      </c>
      <c r="G161" s="4" t="s">
        <v>12</v>
      </c>
      <c r="H161" s="11">
        <v>4</v>
      </c>
      <c r="I161" s="27">
        <v>1</v>
      </c>
      <c r="J161" s="68"/>
      <c r="K161" s="1"/>
    </row>
    <row r="162" spans="1:11" s="10" customFormat="1" ht="138" customHeight="1" x14ac:dyDescent="0.25">
      <c r="A162" s="4"/>
      <c r="B162" s="4"/>
      <c r="C162" s="4" t="s">
        <v>21</v>
      </c>
      <c r="D162" s="33" t="s">
        <v>117</v>
      </c>
      <c r="E162" s="4"/>
      <c r="F162" s="33" t="s">
        <v>293</v>
      </c>
      <c r="G162" s="4" t="s">
        <v>294</v>
      </c>
      <c r="H162" s="11">
        <v>5</v>
      </c>
      <c r="I162" s="27">
        <v>1</v>
      </c>
      <c r="J162" s="68"/>
      <c r="K162" s="1"/>
    </row>
    <row r="163" spans="1:11" s="10" customFormat="1" ht="118.15" customHeight="1" x14ac:dyDescent="0.25">
      <c r="A163" s="4"/>
      <c r="B163" s="4"/>
      <c r="C163" s="4" t="s">
        <v>21</v>
      </c>
      <c r="D163" s="33" t="s">
        <v>57</v>
      </c>
      <c r="E163" s="4"/>
      <c r="F163" s="33" t="s">
        <v>295</v>
      </c>
      <c r="G163" s="4" t="s">
        <v>12</v>
      </c>
      <c r="H163" s="11">
        <v>5</v>
      </c>
      <c r="I163" s="27">
        <v>1</v>
      </c>
      <c r="J163" s="68"/>
      <c r="K163" s="1"/>
    </row>
    <row r="164" spans="1:11" s="56" customFormat="1" ht="85.15" customHeight="1" x14ac:dyDescent="0.25">
      <c r="A164" s="52">
        <v>6</v>
      </c>
      <c r="B164" s="52" t="s">
        <v>118</v>
      </c>
      <c r="C164" s="52"/>
      <c r="D164" s="53"/>
      <c r="E164" s="52"/>
      <c r="F164" s="53"/>
      <c r="G164" s="52"/>
      <c r="H164" s="52"/>
      <c r="I164" s="54"/>
      <c r="J164" s="69"/>
      <c r="K164" s="58"/>
    </row>
    <row r="165" spans="1:11" s="56" customFormat="1" ht="85.15" customHeight="1" x14ac:dyDescent="0.25">
      <c r="A165" s="52"/>
      <c r="B165" s="52"/>
      <c r="C165" s="52" t="s">
        <v>21</v>
      </c>
      <c r="D165" s="53" t="s">
        <v>119</v>
      </c>
      <c r="E165" s="52"/>
      <c r="F165" s="53" t="s">
        <v>123</v>
      </c>
      <c r="G165" s="52" t="s">
        <v>12</v>
      </c>
      <c r="H165" s="52">
        <v>8</v>
      </c>
      <c r="I165" s="54">
        <v>1</v>
      </c>
      <c r="J165" s="69"/>
      <c r="K165" s="58"/>
    </row>
    <row r="166" spans="1:11" s="62" customFormat="1" ht="243.75" customHeight="1" x14ac:dyDescent="0.25">
      <c r="A166" s="52"/>
      <c r="B166" s="52"/>
      <c r="C166" s="52" t="s">
        <v>21</v>
      </c>
      <c r="D166" s="53" t="s">
        <v>121</v>
      </c>
      <c r="E166" s="52"/>
      <c r="F166" s="53" t="s">
        <v>296</v>
      </c>
      <c r="G166" s="52" t="s">
        <v>12</v>
      </c>
      <c r="H166" s="52">
        <v>8</v>
      </c>
      <c r="I166" s="54">
        <v>1</v>
      </c>
      <c r="J166" s="55"/>
      <c r="K166" s="55"/>
    </row>
    <row r="167" spans="1:11" s="10" customFormat="1" ht="130.9" customHeight="1" x14ac:dyDescent="0.25">
      <c r="A167" s="4"/>
      <c r="B167" s="4"/>
      <c r="C167" s="4" t="s">
        <v>21</v>
      </c>
      <c r="D167" s="33" t="s">
        <v>120</v>
      </c>
      <c r="E167" s="4"/>
      <c r="F167" s="33" t="s">
        <v>122</v>
      </c>
      <c r="G167" s="4" t="s">
        <v>12</v>
      </c>
      <c r="H167" s="11">
        <v>8</v>
      </c>
      <c r="I167" s="27">
        <v>0.5</v>
      </c>
      <c r="J167" s="3"/>
      <c r="K167" s="3"/>
    </row>
    <row r="168" spans="1:11" s="10" customFormat="1" ht="158.44999999999999" customHeight="1" x14ac:dyDescent="0.25">
      <c r="A168" s="4">
        <v>7</v>
      </c>
      <c r="B168" s="4" t="s">
        <v>32</v>
      </c>
      <c r="C168" s="4"/>
      <c r="D168" s="33"/>
      <c r="E168" s="4"/>
      <c r="F168" s="33"/>
      <c r="G168" s="4"/>
      <c r="H168" s="4"/>
      <c r="I168" s="14"/>
      <c r="J168" s="2"/>
      <c r="K168" s="2"/>
    </row>
    <row r="169" spans="1:11" s="56" customFormat="1" ht="132" customHeight="1" x14ac:dyDescent="0.25">
      <c r="A169" s="52"/>
      <c r="B169" s="52"/>
      <c r="C169" s="52" t="s">
        <v>21</v>
      </c>
      <c r="D169" s="53" t="s">
        <v>187</v>
      </c>
      <c r="E169" s="52" t="s">
        <v>10</v>
      </c>
      <c r="F169" s="53" t="s">
        <v>297</v>
      </c>
      <c r="G169" s="52" t="s">
        <v>12</v>
      </c>
      <c r="H169" s="52">
        <v>7</v>
      </c>
      <c r="I169" s="54">
        <v>0.1</v>
      </c>
      <c r="J169" s="55"/>
      <c r="K169" s="55"/>
    </row>
    <row r="170" spans="1:11" s="56" customFormat="1" ht="57" customHeight="1" x14ac:dyDescent="0.25">
      <c r="A170" s="52"/>
      <c r="B170" s="52"/>
      <c r="C170" s="52" t="s">
        <v>21</v>
      </c>
      <c r="D170" s="53" t="s">
        <v>33</v>
      </c>
      <c r="E170" s="52" t="s">
        <v>10</v>
      </c>
      <c r="F170" s="53" t="s">
        <v>79</v>
      </c>
      <c r="G170" s="52" t="s">
        <v>58</v>
      </c>
      <c r="H170" s="52">
        <v>8</v>
      </c>
      <c r="I170" s="54">
        <v>1</v>
      </c>
      <c r="J170" s="55"/>
      <c r="K170" s="55"/>
    </row>
    <row r="171" spans="1:11" s="56" customFormat="1" ht="61.15" customHeight="1" x14ac:dyDescent="0.25">
      <c r="A171" s="52"/>
      <c r="B171" s="52"/>
      <c r="C171" s="52" t="s">
        <v>21</v>
      </c>
      <c r="D171" s="53" t="s">
        <v>59</v>
      </c>
      <c r="E171" s="52" t="s">
        <v>10</v>
      </c>
      <c r="F171" s="53" t="s">
        <v>60</v>
      </c>
      <c r="G171" s="52" t="s">
        <v>58</v>
      </c>
      <c r="H171" s="52">
        <v>5</v>
      </c>
      <c r="I171" s="54">
        <v>0.5</v>
      </c>
      <c r="J171" s="69"/>
      <c r="K171" s="58"/>
    </row>
    <row r="172" spans="1:11" s="56" customFormat="1" ht="96" customHeight="1" x14ac:dyDescent="0.25">
      <c r="A172" s="52"/>
      <c r="B172" s="52"/>
      <c r="C172" s="52" t="s">
        <v>21</v>
      </c>
      <c r="D172" s="53" t="s">
        <v>33</v>
      </c>
      <c r="E172" s="52" t="s">
        <v>10</v>
      </c>
      <c r="F172" s="53" t="s">
        <v>298</v>
      </c>
      <c r="G172" s="52" t="s">
        <v>130</v>
      </c>
      <c r="H172" s="52">
        <v>8</v>
      </c>
      <c r="I172" s="54">
        <v>1</v>
      </c>
      <c r="J172" s="69"/>
      <c r="K172" s="58"/>
    </row>
    <row r="173" spans="1:11" s="10" customFormat="1" ht="96" customHeight="1" x14ac:dyDescent="0.25">
      <c r="A173" s="4"/>
      <c r="B173" s="4"/>
      <c r="C173" s="4" t="s">
        <v>18</v>
      </c>
      <c r="D173" s="33" t="s">
        <v>299</v>
      </c>
      <c r="E173" s="4" t="s">
        <v>10</v>
      </c>
      <c r="F173" s="33" t="s">
        <v>300</v>
      </c>
      <c r="G173" s="4"/>
      <c r="H173" s="11">
        <v>8</v>
      </c>
      <c r="I173" s="27">
        <v>2</v>
      </c>
      <c r="J173" s="68"/>
      <c r="K173" s="1"/>
    </row>
    <row r="174" spans="1:11" s="10" customFormat="1" ht="114" customHeight="1" x14ac:dyDescent="0.25">
      <c r="A174" s="4"/>
      <c r="B174" s="4"/>
      <c r="C174" s="4"/>
      <c r="D174" s="33" t="s">
        <v>10</v>
      </c>
      <c r="E174" s="4">
        <v>0</v>
      </c>
      <c r="F174" s="33" t="s">
        <v>197</v>
      </c>
      <c r="G174" s="4"/>
      <c r="H174" s="4"/>
      <c r="I174" s="14"/>
      <c r="J174" s="72"/>
      <c r="K174" s="13"/>
    </row>
    <row r="175" spans="1:11" s="10" customFormat="1" ht="130.15" customHeight="1" x14ac:dyDescent="0.25">
      <c r="A175" s="4"/>
      <c r="B175" s="4"/>
      <c r="C175" s="4"/>
      <c r="D175" s="33" t="s">
        <v>10</v>
      </c>
      <c r="E175" s="4">
        <v>1</v>
      </c>
      <c r="F175" s="33" t="s">
        <v>198</v>
      </c>
      <c r="G175" s="4"/>
      <c r="H175" s="4"/>
      <c r="I175" s="14"/>
      <c r="J175" s="72"/>
      <c r="K175" s="13"/>
    </row>
    <row r="176" spans="1:11" s="10" customFormat="1" ht="181.15" customHeight="1" x14ac:dyDescent="0.25">
      <c r="A176" s="4"/>
      <c r="B176" s="4"/>
      <c r="C176" s="4"/>
      <c r="D176" s="33" t="s">
        <v>10</v>
      </c>
      <c r="E176" s="4">
        <v>2</v>
      </c>
      <c r="F176" s="33" t="s">
        <v>199</v>
      </c>
      <c r="G176" s="4"/>
      <c r="H176" s="4"/>
      <c r="I176" s="14"/>
      <c r="J176" s="72"/>
      <c r="K176" s="13"/>
    </row>
    <row r="177" spans="1:11" s="10" customFormat="1" ht="120" customHeight="1" x14ac:dyDescent="0.25">
      <c r="A177" s="4"/>
      <c r="B177" s="4"/>
      <c r="C177" s="4"/>
      <c r="D177" s="33" t="s">
        <v>10</v>
      </c>
      <c r="E177" s="4">
        <v>3</v>
      </c>
      <c r="F177" s="33" t="s">
        <v>35</v>
      </c>
      <c r="G177" s="4"/>
      <c r="H177" s="4"/>
      <c r="I177" s="14"/>
      <c r="J177" s="72"/>
      <c r="K177" s="13"/>
    </row>
    <row r="178" spans="1:11" s="10" customFormat="1" ht="64.900000000000006" customHeight="1" x14ac:dyDescent="0.25">
      <c r="A178" s="4">
        <v>8</v>
      </c>
      <c r="B178" s="4" t="s">
        <v>36</v>
      </c>
      <c r="C178" s="4" t="s">
        <v>21</v>
      </c>
      <c r="D178" s="33"/>
      <c r="E178" s="4"/>
      <c r="F178" s="33"/>
      <c r="G178" s="4"/>
      <c r="H178" s="4"/>
      <c r="I178" s="14"/>
      <c r="J178" s="72"/>
      <c r="K178" s="13"/>
    </row>
    <row r="179" spans="1:11" s="10" customFormat="1" ht="31.5" customHeight="1" x14ac:dyDescent="0.25">
      <c r="A179" s="4"/>
      <c r="B179" s="4"/>
      <c r="C179" s="4" t="s">
        <v>21</v>
      </c>
      <c r="D179" s="33" t="s">
        <v>37</v>
      </c>
      <c r="E179" s="4" t="s">
        <v>10</v>
      </c>
      <c r="F179" s="33" t="s">
        <v>38</v>
      </c>
      <c r="G179" s="4" t="s">
        <v>12</v>
      </c>
      <c r="H179" s="11">
        <v>1</v>
      </c>
      <c r="I179" s="27">
        <v>0.2</v>
      </c>
      <c r="J179" s="68"/>
      <c r="K179" s="1"/>
    </row>
    <row r="180" spans="1:11" s="10" customFormat="1" ht="75.400000000000006" customHeight="1" x14ac:dyDescent="0.25">
      <c r="A180" s="4"/>
      <c r="B180" s="4"/>
      <c r="C180" s="4" t="s">
        <v>21</v>
      </c>
      <c r="D180" s="36" t="s">
        <v>39</v>
      </c>
      <c r="E180" s="4"/>
      <c r="F180" s="33" t="s">
        <v>301</v>
      </c>
      <c r="G180" s="4" t="s">
        <v>12</v>
      </c>
      <c r="H180" s="11">
        <v>8</v>
      </c>
      <c r="I180" s="27">
        <v>0.3</v>
      </c>
      <c r="J180" s="68"/>
      <c r="K180" s="1"/>
    </row>
    <row r="181" spans="1:11" ht="49.9" customHeight="1" x14ac:dyDescent="0.25">
      <c r="A181" s="7" t="s">
        <v>61</v>
      </c>
      <c r="B181" s="40" t="s">
        <v>333</v>
      </c>
      <c r="C181" s="48"/>
      <c r="D181" s="40"/>
      <c r="E181" s="40"/>
      <c r="F181" s="40"/>
      <c r="G181" s="40"/>
      <c r="H181" s="40"/>
      <c r="I181" s="44">
        <f>SUM(I182:I229)</f>
        <v>35</v>
      </c>
    </row>
    <row r="182" spans="1:11" ht="34.9" customHeight="1" x14ac:dyDescent="0.25">
      <c r="A182" s="4">
        <v>1</v>
      </c>
      <c r="B182" s="33" t="s">
        <v>9</v>
      </c>
      <c r="C182" s="33"/>
      <c r="D182" s="33"/>
      <c r="E182" s="33"/>
      <c r="F182" s="33"/>
      <c r="G182" s="33"/>
      <c r="H182" s="33"/>
      <c r="I182" s="43"/>
    </row>
    <row r="183" spans="1:11" ht="74.45" customHeight="1" x14ac:dyDescent="0.25">
      <c r="A183" s="4"/>
      <c r="B183" s="33"/>
      <c r="C183" s="33" t="s">
        <v>21</v>
      </c>
      <c r="D183" s="33" t="s">
        <v>62</v>
      </c>
      <c r="E183" s="33"/>
      <c r="F183" s="33" t="s">
        <v>129</v>
      </c>
      <c r="G183" s="33" t="s">
        <v>12</v>
      </c>
      <c r="H183" s="35">
        <v>2</v>
      </c>
      <c r="I183" s="45">
        <v>0.15</v>
      </c>
    </row>
    <row r="184" spans="1:11" ht="25.9" customHeight="1" x14ac:dyDescent="0.25">
      <c r="A184" s="4">
        <v>2</v>
      </c>
      <c r="B184" s="33" t="s">
        <v>108</v>
      </c>
      <c r="C184" s="33"/>
      <c r="D184" s="33"/>
      <c r="E184" s="33"/>
      <c r="F184" s="33"/>
      <c r="G184" s="33"/>
      <c r="H184" s="33"/>
      <c r="I184" s="43"/>
    </row>
    <row r="185" spans="1:11" ht="43.9" customHeight="1" x14ac:dyDescent="0.25">
      <c r="A185" s="4"/>
      <c r="B185" s="33"/>
      <c r="C185" s="33" t="s">
        <v>21</v>
      </c>
      <c r="D185" s="33" t="s">
        <v>124</v>
      </c>
      <c r="E185" s="33"/>
      <c r="F185" s="33" t="s">
        <v>302</v>
      </c>
      <c r="G185" s="33" t="s">
        <v>12</v>
      </c>
      <c r="H185" s="35">
        <v>7</v>
      </c>
      <c r="I185" s="45">
        <v>0.5</v>
      </c>
    </row>
    <row r="186" spans="1:11" ht="58.9" customHeight="1" x14ac:dyDescent="0.25">
      <c r="A186" s="4"/>
      <c r="B186" s="33"/>
      <c r="C186" s="33" t="s">
        <v>21</v>
      </c>
      <c r="D186" s="33" t="s">
        <v>124</v>
      </c>
      <c r="E186" s="33"/>
      <c r="F186" s="33" t="s">
        <v>303</v>
      </c>
      <c r="G186" s="33" t="s">
        <v>12</v>
      </c>
      <c r="H186" s="35">
        <v>7</v>
      </c>
      <c r="I186" s="45">
        <v>0.5</v>
      </c>
    </row>
    <row r="187" spans="1:11" ht="51" customHeight="1" x14ac:dyDescent="0.25">
      <c r="A187" s="4"/>
      <c r="B187" s="33"/>
      <c r="C187" s="33" t="s">
        <v>21</v>
      </c>
      <c r="D187" s="33" t="s">
        <v>125</v>
      </c>
      <c r="E187" s="33"/>
      <c r="F187" s="33" t="s">
        <v>327</v>
      </c>
      <c r="G187" s="33" t="s">
        <v>12</v>
      </c>
      <c r="H187" s="33">
        <v>4</v>
      </c>
      <c r="I187" s="45">
        <v>2</v>
      </c>
    </row>
    <row r="188" spans="1:11" ht="54" customHeight="1" x14ac:dyDescent="0.25">
      <c r="A188" s="4"/>
      <c r="B188" s="33"/>
      <c r="C188" s="33" t="s">
        <v>21</v>
      </c>
      <c r="D188" s="33" t="s">
        <v>125</v>
      </c>
      <c r="E188" s="33"/>
      <c r="F188" s="33" t="s">
        <v>328</v>
      </c>
      <c r="G188" s="33" t="s">
        <v>12</v>
      </c>
      <c r="H188" s="33">
        <v>4</v>
      </c>
      <c r="I188" s="45">
        <v>2</v>
      </c>
    </row>
    <row r="189" spans="1:11" ht="52.9" customHeight="1" x14ac:dyDescent="0.25">
      <c r="A189" s="4"/>
      <c r="B189" s="33"/>
      <c r="C189" s="33" t="s">
        <v>21</v>
      </c>
      <c r="D189" s="33" t="s">
        <v>125</v>
      </c>
      <c r="E189" s="33"/>
      <c r="F189" s="33" t="s">
        <v>329</v>
      </c>
      <c r="G189" s="33" t="s">
        <v>12</v>
      </c>
      <c r="H189" s="33">
        <v>4</v>
      </c>
      <c r="I189" s="45">
        <v>2</v>
      </c>
    </row>
    <row r="190" spans="1:11" ht="42" customHeight="1" x14ac:dyDescent="0.25">
      <c r="A190" s="4">
        <v>3</v>
      </c>
      <c r="B190" s="33" t="s">
        <v>126</v>
      </c>
      <c r="C190" s="33"/>
      <c r="D190" s="33"/>
      <c r="E190" s="33"/>
      <c r="F190" s="33"/>
      <c r="G190" s="35"/>
      <c r="H190" s="35"/>
      <c r="I190" s="45"/>
    </row>
    <row r="191" spans="1:11" ht="69.599999999999994" customHeight="1" x14ac:dyDescent="0.25">
      <c r="A191" s="4"/>
      <c r="B191" s="33"/>
      <c r="C191" s="33" t="s">
        <v>21</v>
      </c>
      <c r="D191" s="33" t="s">
        <v>127</v>
      </c>
      <c r="E191" s="33"/>
      <c r="F191" s="33" t="s">
        <v>304</v>
      </c>
      <c r="G191" s="35" t="s">
        <v>305</v>
      </c>
      <c r="H191" s="35">
        <v>3</v>
      </c>
      <c r="I191" s="45">
        <v>0.5</v>
      </c>
    </row>
    <row r="192" spans="1:11" ht="72" customHeight="1" x14ac:dyDescent="0.25">
      <c r="A192" s="4"/>
      <c r="B192" s="33"/>
      <c r="C192" s="33" t="s">
        <v>21</v>
      </c>
      <c r="D192" s="33" t="s">
        <v>128</v>
      </c>
      <c r="E192" s="33"/>
      <c r="F192" s="33" t="s">
        <v>306</v>
      </c>
      <c r="G192" s="35" t="s">
        <v>307</v>
      </c>
      <c r="H192" s="35">
        <v>3</v>
      </c>
      <c r="I192" s="45">
        <v>2</v>
      </c>
    </row>
    <row r="193" spans="1:9" ht="33" customHeight="1" x14ac:dyDescent="0.25">
      <c r="A193" s="4">
        <v>4</v>
      </c>
      <c r="B193" s="33" t="s">
        <v>45</v>
      </c>
      <c r="C193" s="33"/>
      <c r="D193" s="33" t="s">
        <v>10</v>
      </c>
      <c r="E193" s="33" t="s">
        <v>10</v>
      </c>
      <c r="F193" s="33" t="s">
        <v>10</v>
      </c>
      <c r="G193" s="35" t="s">
        <v>10</v>
      </c>
      <c r="H193" s="35"/>
      <c r="I193" s="45"/>
    </row>
    <row r="194" spans="1:9" ht="46.9" customHeight="1" x14ac:dyDescent="0.25">
      <c r="A194" s="4" t="s">
        <v>10</v>
      </c>
      <c r="B194" s="33" t="s">
        <v>10</v>
      </c>
      <c r="C194" s="33" t="s">
        <v>21</v>
      </c>
      <c r="D194" s="33" t="s">
        <v>308</v>
      </c>
      <c r="E194" s="33" t="s">
        <v>10</v>
      </c>
      <c r="F194" s="33" t="s">
        <v>80</v>
      </c>
      <c r="G194" s="35" t="s">
        <v>12</v>
      </c>
      <c r="H194" s="35">
        <v>3</v>
      </c>
      <c r="I194" s="49">
        <v>0.8</v>
      </c>
    </row>
    <row r="195" spans="1:9" ht="33" customHeight="1" x14ac:dyDescent="0.25">
      <c r="A195" s="4" t="s">
        <v>10</v>
      </c>
      <c r="B195" s="33" t="s">
        <v>10</v>
      </c>
      <c r="C195" s="33" t="s">
        <v>21</v>
      </c>
      <c r="D195" s="33" t="s">
        <v>285</v>
      </c>
      <c r="E195" s="33" t="s">
        <v>10</v>
      </c>
      <c r="F195" s="33" t="s">
        <v>160</v>
      </c>
      <c r="G195" s="35" t="s">
        <v>12</v>
      </c>
      <c r="H195" s="35">
        <v>7</v>
      </c>
      <c r="I195" s="49">
        <v>0.15</v>
      </c>
    </row>
    <row r="196" spans="1:9" ht="103.15" customHeight="1" x14ac:dyDescent="0.25">
      <c r="A196" s="4" t="s">
        <v>10</v>
      </c>
      <c r="B196" s="33" t="s">
        <v>10</v>
      </c>
      <c r="C196" s="33" t="s">
        <v>21</v>
      </c>
      <c r="D196" s="33" t="s">
        <v>81</v>
      </c>
      <c r="E196" s="33" t="s">
        <v>10</v>
      </c>
      <c r="F196" s="33" t="s">
        <v>84</v>
      </c>
      <c r="G196" s="35" t="s">
        <v>309</v>
      </c>
      <c r="H196" s="35">
        <v>3</v>
      </c>
      <c r="I196" s="49">
        <v>0.5</v>
      </c>
    </row>
    <row r="197" spans="1:9" ht="66.599999999999994" customHeight="1" x14ac:dyDescent="0.25">
      <c r="A197" s="4" t="s">
        <v>10</v>
      </c>
      <c r="B197" s="33" t="s">
        <v>10</v>
      </c>
      <c r="C197" s="33" t="s">
        <v>21</v>
      </c>
      <c r="D197" s="33" t="s">
        <v>87</v>
      </c>
      <c r="E197" s="33" t="s">
        <v>10</v>
      </c>
      <c r="F197" s="33" t="s">
        <v>89</v>
      </c>
      <c r="G197" s="35" t="s">
        <v>310</v>
      </c>
      <c r="H197" s="35">
        <v>3</v>
      </c>
      <c r="I197" s="49">
        <v>0.75</v>
      </c>
    </row>
    <row r="198" spans="1:9" ht="127.15" customHeight="1" x14ac:dyDescent="0.25">
      <c r="A198" s="4" t="s">
        <v>10</v>
      </c>
      <c r="B198" s="33" t="s">
        <v>10</v>
      </c>
      <c r="C198" s="33" t="s">
        <v>21</v>
      </c>
      <c r="D198" s="33" t="s">
        <v>88</v>
      </c>
      <c r="E198" s="33" t="s">
        <v>10</v>
      </c>
      <c r="F198" s="33" t="s">
        <v>90</v>
      </c>
      <c r="G198" s="35" t="s">
        <v>82</v>
      </c>
      <c r="H198" s="35">
        <v>3</v>
      </c>
      <c r="I198" s="49">
        <v>0.75</v>
      </c>
    </row>
    <row r="199" spans="1:9" ht="63" customHeight="1" x14ac:dyDescent="0.25">
      <c r="A199" s="4" t="s">
        <v>10</v>
      </c>
      <c r="B199" s="33" t="s">
        <v>10</v>
      </c>
      <c r="C199" s="33" t="s">
        <v>21</v>
      </c>
      <c r="D199" s="33" t="s">
        <v>85</v>
      </c>
      <c r="E199" s="33" t="s">
        <v>10</v>
      </c>
      <c r="F199" s="33" t="s">
        <v>311</v>
      </c>
      <c r="G199" s="35" t="s">
        <v>12</v>
      </c>
      <c r="H199" s="35">
        <v>3</v>
      </c>
      <c r="I199" s="49">
        <v>2</v>
      </c>
    </row>
    <row r="200" spans="1:9" ht="84.6" customHeight="1" x14ac:dyDescent="0.25">
      <c r="A200" s="4" t="s">
        <v>10</v>
      </c>
      <c r="B200" s="33" t="s">
        <v>10</v>
      </c>
      <c r="C200" s="33" t="s">
        <v>21</v>
      </c>
      <c r="D200" s="33" t="s">
        <v>86</v>
      </c>
      <c r="E200" s="33" t="s">
        <v>10</v>
      </c>
      <c r="F200" s="33" t="s">
        <v>312</v>
      </c>
      <c r="G200" s="35" t="s">
        <v>12</v>
      </c>
      <c r="H200" s="35">
        <v>3</v>
      </c>
      <c r="I200" s="49">
        <v>2</v>
      </c>
    </row>
    <row r="201" spans="1:9" ht="43.15" customHeight="1" x14ac:dyDescent="0.25">
      <c r="A201" s="4">
        <v>5</v>
      </c>
      <c r="B201" s="33" t="s">
        <v>28</v>
      </c>
      <c r="C201" s="33"/>
      <c r="D201" s="33" t="s">
        <v>10</v>
      </c>
      <c r="E201" s="33" t="s">
        <v>10</v>
      </c>
      <c r="F201" s="33" t="s">
        <v>10</v>
      </c>
      <c r="G201" s="33" t="s">
        <v>10</v>
      </c>
      <c r="H201" s="33"/>
      <c r="I201" s="43"/>
    </row>
    <row r="202" spans="1:9" ht="85.15" customHeight="1" x14ac:dyDescent="0.25">
      <c r="A202" s="4" t="s">
        <v>10</v>
      </c>
      <c r="B202" s="33" t="s">
        <v>10</v>
      </c>
      <c r="C202" s="33" t="s">
        <v>21</v>
      </c>
      <c r="D202" s="33" t="s">
        <v>313</v>
      </c>
      <c r="E202" s="33" t="s">
        <v>10</v>
      </c>
      <c r="F202" s="33" t="s">
        <v>335</v>
      </c>
      <c r="G202" s="33" t="s">
        <v>330</v>
      </c>
      <c r="H202" s="35">
        <v>8</v>
      </c>
      <c r="I202" s="49">
        <v>2</v>
      </c>
    </row>
    <row r="203" spans="1:9" ht="97.9" customHeight="1" x14ac:dyDescent="0.25">
      <c r="A203" s="4" t="s">
        <v>10</v>
      </c>
      <c r="B203" s="33" t="s">
        <v>10</v>
      </c>
      <c r="C203" s="33" t="s">
        <v>21</v>
      </c>
      <c r="D203" s="33" t="s">
        <v>63</v>
      </c>
      <c r="E203" s="33" t="s">
        <v>10</v>
      </c>
      <c r="F203" s="33" t="s">
        <v>334</v>
      </c>
      <c r="G203" s="33" t="s">
        <v>12</v>
      </c>
      <c r="H203" s="35">
        <v>7</v>
      </c>
      <c r="I203" s="49">
        <v>2</v>
      </c>
    </row>
    <row r="204" spans="1:9" ht="53.45" customHeight="1" x14ac:dyDescent="0.25">
      <c r="A204" s="4" t="s">
        <v>10</v>
      </c>
      <c r="B204" s="33" t="s">
        <v>10</v>
      </c>
      <c r="C204" s="33" t="s">
        <v>18</v>
      </c>
      <c r="D204" s="33" t="s">
        <v>314</v>
      </c>
      <c r="E204" s="33" t="s">
        <v>10</v>
      </c>
      <c r="F204" s="33" t="s">
        <v>315</v>
      </c>
      <c r="G204" s="33" t="s">
        <v>10</v>
      </c>
      <c r="H204" s="35">
        <v>4</v>
      </c>
      <c r="I204" s="45">
        <v>2</v>
      </c>
    </row>
    <row r="205" spans="1:9" ht="36" customHeight="1" x14ac:dyDescent="0.25">
      <c r="A205" s="4" t="s">
        <v>10</v>
      </c>
      <c r="B205" s="33" t="s">
        <v>10</v>
      </c>
      <c r="C205" s="33"/>
      <c r="D205" s="33" t="s">
        <v>10</v>
      </c>
      <c r="E205" s="33">
        <v>0</v>
      </c>
      <c r="F205" s="33" t="s">
        <v>64</v>
      </c>
      <c r="G205" s="33" t="s">
        <v>10</v>
      </c>
      <c r="H205" s="35"/>
      <c r="I205" s="45"/>
    </row>
    <row r="206" spans="1:9" ht="54" customHeight="1" x14ac:dyDescent="0.25">
      <c r="A206" s="4" t="s">
        <v>10</v>
      </c>
      <c r="B206" s="33" t="s">
        <v>10</v>
      </c>
      <c r="C206" s="33"/>
      <c r="D206" s="33" t="s">
        <v>10</v>
      </c>
      <c r="E206" s="33">
        <v>1</v>
      </c>
      <c r="F206" s="33" t="s">
        <v>65</v>
      </c>
      <c r="G206" s="33" t="s">
        <v>10</v>
      </c>
      <c r="H206" s="35"/>
      <c r="I206" s="45"/>
    </row>
    <row r="207" spans="1:9" ht="73.150000000000006" customHeight="1" x14ac:dyDescent="0.25">
      <c r="A207" s="4" t="s">
        <v>10</v>
      </c>
      <c r="B207" s="33" t="s">
        <v>10</v>
      </c>
      <c r="C207" s="33"/>
      <c r="D207" s="33"/>
      <c r="E207" s="33">
        <v>2</v>
      </c>
      <c r="F207" s="33" t="s">
        <v>66</v>
      </c>
      <c r="G207" s="33" t="s">
        <v>10</v>
      </c>
      <c r="H207" s="35"/>
      <c r="I207" s="45"/>
    </row>
    <row r="208" spans="1:9" ht="33.6" customHeight="1" x14ac:dyDescent="0.25">
      <c r="A208" s="4" t="s">
        <v>10</v>
      </c>
      <c r="B208" s="33" t="s">
        <v>10</v>
      </c>
      <c r="C208" s="33"/>
      <c r="D208" s="33" t="s">
        <v>10</v>
      </c>
      <c r="E208" s="33">
        <v>3</v>
      </c>
      <c r="F208" s="33" t="s">
        <v>67</v>
      </c>
      <c r="G208" s="33" t="s">
        <v>10</v>
      </c>
      <c r="H208" s="35"/>
      <c r="I208" s="49"/>
    </row>
    <row r="209" spans="1:9" ht="25.15" customHeight="1" x14ac:dyDescent="0.25">
      <c r="A209" s="4">
        <v>6</v>
      </c>
      <c r="B209" s="33" t="s">
        <v>32</v>
      </c>
      <c r="C209" s="33"/>
      <c r="D209" s="33" t="s">
        <v>10</v>
      </c>
      <c r="E209" s="33" t="s">
        <v>10</v>
      </c>
      <c r="F209" s="33" t="s">
        <v>10</v>
      </c>
      <c r="G209" s="33" t="s">
        <v>10</v>
      </c>
      <c r="H209" s="35"/>
      <c r="I209" s="45"/>
    </row>
    <row r="210" spans="1:9" ht="34.9" customHeight="1" x14ac:dyDescent="0.25">
      <c r="A210" s="4" t="s">
        <v>10</v>
      </c>
      <c r="B210" s="33" t="s">
        <v>10</v>
      </c>
      <c r="C210" s="33" t="s">
        <v>21</v>
      </c>
      <c r="D210" s="33" t="s">
        <v>257</v>
      </c>
      <c r="E210" s="33" t="s">
        <v>10</v>
      </c>
      <c r="F210" s="33" t="s">
        <v>316</v>
      </c>
      <c r="G210" s="33" t="s">
        <v>12</v>
      </c>
      <c r="H210" s="35">
        <v>7</v>
      </c>
      <c r="I210" s="45">
        <v>0.15</v>
      </c>
    </row>
    <row r="211" spans="1:9" ht="113.45" customHeight="1" x14ac:dyDescent="0.25">
      <c r="A211" s="4" t="s">
        <v>10</v>
      </c>
      <c r="B211" s="33" t="s">
        <v>10</v>
      </c>
      <c r="C211" s="33" t="s">
        <v>21</v>
      </c>
      <c r="D211" s="33" t="s">
        <v>68</v>
      </c>
      <c r="E211" s="33" t="s">
        <v>10</v>
      </c>
      <c r="F211" s="33" t="s">
        <v>317</v>
      </c>
      <c r="G211" s="33" t="s">
        <v>12</v>
      </c>
      <c r="H211" s="35">
        <v>8</v>
      </c>
      <c r="I211" s="45">
        <v>1.5</v>
      </c>
    </row>
    <row r="212" spans="1:9" ht="70.900000000000006" customHeight="1" x14ac:dyDescent="0.25">
      <c r="A212" s="4" t="s">
        <v>10</v>
      </c>
      <c r="B212" s="33" t="s">
        <v>10</v>
      </c>
      <c r="C212" s="33" t="s">
        <v>21</v>
      </c>
      <c r="D212" s="33" t="s">
        <v>69</v>
      </c>
      <c r="E212" s="33" t="s">
        <v>10</v>
      </c>
      <c r="F212" s="33" t="s">
        <v>318</v>
      </c>
      <c r="G212" s="33" t="s">
        <v>319</v>
      </c>
      <c r="H212" s="35">
        <v>8</v>
      </c>
      <c r="I212" s="45">
        <v>1.5</v>
      </c>
    </row>
    <row r="213" spans="1:9" ht="88.9" customHeight="1" x14ac:dyDescent="0.25">
      <c r="A213" s="4" t="s">
        <v>10</v>
      </c>
      <c r="B213" s="33" t="s">
        <v>10</v>
      </c>
      <c r="C213" s="33" t="s">
        <v>21</v>
      </c>
      <c r="D213" s="33" t="s">
        <v>331</v>
      </c>
      <c r="E213" s="33" t="s">
        <v>10</v>
      </c>
      <c r="F213" s="33" t="s">
        <v>320</v>
      </c>
      <c r="G213" s="33" t="s">
        <v>332</v>
      </c>
      <c r="H213" s="35">
        <v>4</v>
      </c>
      <c r="I213" s="45">
        <v>2</v>
      </c>
    </row>
    <row r="214" spans="1:9" ht="75" customHeight="1" x14ac:dyDescent="0.25">
      <c r="A214" s="4" t="s">
        <v>10</v>
      </c>
      <c r="B214" s="33" t="s">
        <v>10</v>
      </c>
      <c r="C214" s="33" t="s">
        <v>18</v>
      </c>
      <c r="D214" s="33" t="s">
        <v>263</v>
      </c>
      <c r="E214" s="33" t="s">
        <v>10</v>
      </c>
      <c r="F214" s="33" t="s">
        <v>321</v>
      </c>
      <c r="G214" s="33" t="s">
        <v>10</v>
      </c>
      <c r="H214" s="33">
        <v>8</v>
      </c>
      <c r="I214" s="46">
        <v>2</v>
      </c>
    </row>
    <row r="215" spans="1:9" ht="40.15" customHeight="1" x14ac:dyDescent="0.25">
      <c r="A215" s="4" t="s">
        <v>10</v>
      </c>
      <c r="B215" s="33" t="s">
        <v>10</v>
      </c>
      <c r="C215" s="33"/>
      <c r="D215" s="33" t="s">
        <v>10</v>
      </c>
      <c r="E215" s="33">
        <v>0</v>
      </c>
      <c r="F215" s="33" t="s">
        <v>197</v>
      </c>
      <c r="G215" s="33" t="s">
        <v>10</v>
      </c>
      <c r="H215" s="33"/>
      <c r="I215" s="43"/>
    </row>
    <row r="216" spans="1:9" ht="40.15" customHeight="1" x14ac:dyDescent="0.25">
      <c r="A216" s="4" t="s">
        <v>10</v>
      </c>
      <c r="B216" s="33" t="s">
        <v>10</v>
      </c>
      <c r="C216" s="33"/>
      <c r="D216" s="33" t="s">
        <v>10</v>
      </c>
      <c r="E216" s="33">
        <v>1</v>
      </c>
      <c r="F216" s="33" t="s">
        <v>198</v>
      </c>
      <c r="G216" s="33" t="s">
        <v>10</v>
      </c>
      <c r="H216" s="33"/>
      <c r="I216" s="43"/>
    </row>
    <row r="217" spans="1:9" ht="40.15" customHeight="1" x14ac:dyDescent="0.25">
      <c r="A217" s="4" t="s">
        <v>10</v>
      </c>
      <c r="B217" s="33" t="s">
        <v>10</v>
      </c>
      <c r="C217" s="33"/>
      <c r="D217" s="33" t="s">
        <v>10</v>
      </c>
      <c r="E217" s="33">
        <v>2</v>
      </c>
      <c r="F217" s="33" t="s">
        <v>199</v>
      </c>
      <c r="G217" s="33" t="s">
        <v>10</v>
      </c>
      <c r="H217" s="33"/>
      <c r="I217" s="43"/>
    </row>
    <row r="218" spans="1:9" ht="46.15" customHeight="1" x14ac:dyDescent="0.25">
      <c r="A218" s="4" t="s">
        <v>10</v>
      </c>
      <c r="B218" s="33" t="s">
        <v>10</v>
      </c>
      <c r="C218" s="33"/>
      <c r="D218" s="33" t="s">
        <v>10</v>
      </c>
      <c r="E218" s="33">
        <v>3</v>
      </c>
      <c r="F218" s="33" t="s">
        <v>35</v>
      </c>
      <c r="G218" s="33" t="s">
        <v>10</v>
      </c>
      <c r="H218" s="33"/>
      <c r="I218" s="43"/>
    </row>
    <row r="219" spans="1:9" ht="34.15" customHeight="1" x14ac:dyDescent="0.25">
      <c r="A219" s="4">
        <v>7</v>
      </c>
      <c r="B219" s="33" t="s">
        <v>70</v>
      </c>
      <c r="C219" s="33"/>
      <c r="D219" s="33" t="s">
        <v>10</v>
      </c>
      <c r="E219" s="33" t="s">
        <v>10</v>
      </c>
      <c r="F219" s="33" t="s">
        <v>10</v>
      </c>
      <c r="G219" s="33" t="s">
        <v>10</v>
      </c>
      <c r="H219" s="33"/>
      <c r="I219" s="43"/>
    </row>
    <row r="220" spans="1:9" ht="99" customHeight="1" x14ac:dyDescent="0.25">
      <c r="A220" s="4" t="s">
        <v>10</v>
      </c>
      <c r="B220" s="33" t="s">
        <v>10</v>
      </c>
      <c r="C220" s="33" t="s">
        <v>21</v>
      </c>
      <c r="D220" s="33" t="s">
        <v>71</v>
      </c>
      <c r="E220" s="33" t="s">
        <v>10</v>
      </c>
      <c r="F220" s="33" t="s">
        <v>72</v>
      </c>
      <c r="G220" s="33" t="s">
        <v>326</v>
      </c>
      <c r="H220" s="35">
        <v>4</v>
      </c>
      <c r="I220" s="45">
        <v>2</v>
      </c>
    </row>
    <row r="221" spans="1:9" ht="43.9" customHeight="1" x14ac:dyDescent="0.25">
      <c r="A221" s="4">
        <v>8</v>
      </c>
      <c r="B221" s="33" t="s">
        <v>100</v>
      </c>
      <c r="C221" s="33"/>
      <c r="D221" s="33"/>
      <c r="E221" s="33"/>
      <c r="F221" s="33"/>
      <c r="G221" s="33"/>
      <c r="H221" s="35"/>
      <c r="I221" s="45"/>
    </row>
    <row r="222" spans="1:9" ht="136.9" customHeight="1" x14ac:dyDescent="0.25">
      <c r="A222" s="4" t="s">
        <v>10</v>
      </c>
      <c r="B222" s="33" t="s">
        <v>10</v>
      </c>
      <c r="C222" s="33" t="s">
        <v>18</v>
      </c>
      <c r="D222" s="33" t="s">
        <v>101</v>
      </c>
      <c r="E222" s="33" t="s">
        <v>10</v>
      </c>
      <c r="F222" s="33" t="s">
        <v>104</v>
      </c>
      <c r="G222" s="33" t="s">
        <v>10</v>
      </c>
      <c r="H222" s="51">
        <v>4</v>
      </c>
      <c r="I222" s="45">
        <v>2</v>
      </c>
    </row>
    <row r="223" spans="1:9" ht="88.9" customHeight="1" x14ac:dyDescent="0.25">
      <c r="A223" s="4" t="s">
        <v>10</v>
      </c>
      <c r="B223" s="33" t="s">
        <v>10</v>
      </c>
      <c r="C223" s="33"/>
      <c r="D223" s="33" t="s">
        <v>10</v>
      </c>
      <c r="E223" s="33">
        <v>0</v>
      </c>
      <c r="F223" s="33" t="s">
        <v>106</v>
      </c>
      <c r="G223" s="33" t="s">
        <v>10</v>
      </c>
      <c r="H223" s="33"/>
      <c r="I223" s="43"/>
    </row>
    <row r="224" spans="1:9" ht="140.44999999999999" customHeight="1" x14ac:dyDescent="0.25">
      <c r="A224" s="4" t="s">
        <v>10</v>
      </c>
      <c r="B224" s="33" t="s">
        <v>10</v>
      </c>
      <c r="C224" s="33"/>
      <c r="D224" s="33" t="s">
        <v>10</v>
      </c>
      <c r="E224" s="33">
        <v>1</v>
      </c>
      <c r="F224" s="33" t="s">
        <v>107</v>
      </c>
      <c r="G224" s="33" t="s">
        <v>10</v>
      </c>
      <c r="H224" s="33"/>
      <c r="I224" s="43"/>
    </row>
    <row r="225" spans="1:9" ht="96.6" customHeight="1" x14ac:dyDescent="0.25">
      <c r="A225" s="4" t="s">
        <v>10</v>
      </c>
      <c r="B225" s="33" t="s">
        <v>10</v>
      </c>
      <c r="C225" s="33"/>
      <c r="D225" s="33" t="s">
        <v>10</v>
      </c>
      <c r="E225" s="33">
        <v>2</v>
      </c>
      <c r="F225" s="33" t="s">
        <v>105</v>
      </c>
      <c r="G225" s="33" t="s">
        <v>10</v>
      </c>
      <c r="H225" s="33"/>
      <c r="I225" s="43"/>
    </row>
    <row r="226" spans="1:9" ht="61.9" customHeight="1" x14ac:dyDescent="0.25">
      <c r="A226" s="4" t="s">
        <v>10</v>
      </c>
      <c r="B226" s="33" t="s">
        <v>10</v>
      </c>
      <c r="C226" s="33"/>
      <c r="D226" s="33" t="s">
        <v>10</v>
      </c>
      <c r="E226" s="33">
        <v>3</v>
      </c>
      <c r="F226" s="33" t="s">
        <v>102</v>
      </c>
      <c r="G226" s="33" t="s">
        <v>10</v>
      </c>
      <c r="H226" s="33"/>
      <c r="I226" s="43"/>
    </row>
    <row r="227" spans="1:9" ht="34.9" customHeight="1" x14ac:dyDescent="0.25">
      <c r="A227" s="4">
        <v>9</v>
      </c>
      <c r="B227" s="33" t="s">
        <v>36</v>
      </c>
      <c r="C227" s="33"/>
      <c r="D227" s="33" t="s">
        <v>10</v>
      </c>
      <c r="E227" s="33" t="s">
        <v>10</v>
      </c>
      <c r="F227" s="33" t="s">
        <v>10</v>
      </c>
      <c r="G227" s="33" t="s">
        <v>10</v>
      </c>
      <c r="H227" s="33"/>
      <c r="I227" s="43"/>
    </row>
    <row r="228" spans="1:9" ht="48" customHeight="1" x14ac:dyDescent="0.25">
      <c r="A228" s="4" t="s">
        <v>10</v>
      </c>
      <c r="B228" s="33" t="s">
        <v>10</v>
      </c>
      <c r="C228" s="33" t="s">
        <v>21</v>
      </c>
      <c r="D228" s="33" t="s">
        <v>37</v>
      </c>
      <c r="E228" s="33" t="s">
        <v>10</v>
      </c>
      <c r="F228" s="33" t="s">
        <v>38</v>
      </c>
      <c r="G228" s="33" t="s">
        <v>12</v>
      </c>
      <c r="H228" s="35">
        <v>1</v>
      </c>
      <c r="I228" s="45">
        <v>0.5</v>
      </c>
    </row>
    <row r="229" spans="1:9" ht="147" customHeight="1" x14ac:dyDescent="0.25">
      <c r="A229" s="4"/>
      <c r="B229" s="36"/>
      <c r="C229" s="33" t="s">
        <v>21</v>
      </c>
      <c r="D229" s="33" t="s">
        <v>73</v>
      </c>
      <c r="E229" s="33" t="s">
        <v>10</v>
      </c>
      <c r="F229" s="33" t="s">
        <v>74</v>
      </c>
      <c r="G229" s="33" t="s">
        <v>325</v>
      </c>
      <c r="H229" s="35">
        <v>8</v>
      </c>
      <c r="I229" s="45">
        <v>0.75</v>
      </c>
    </row>
    <row r="230" spans="1:9" ht="15" customHeight="1" x14ac:dyDescent="0.25">
      <c r="A230" s="73"/>
      <c r="B230" s="74"/>
      <c r="C230" s="75"/>
      <c r="D230" s="74"/>
      <c r="E230" s="75"/>
      <c r="F230" s="41" t="s">
        <v>75</v>
      </c>
      <c r="G230" s="41"/>
      <c r="H230" s="42"/>
      <c r="I230" s="74">
        <v>100</v>
      </c>
    </row>
  </sheetData>
  <dataValidations count="1">
    <dataValidation allowBlank="1" showInputMessage="1" showErrorMessage="1" error="В ЗЕЛЕНЫХ Ячейках формула - не меняйте их содержание и не редактируйте. Баллы посчитаются автоматически" prompt="В ЗЕЛЕНЫХ Ячейках формула - не меняйте их содержание и не редактируйте. Баллы посчитаются автоматически" sqref="L3:M12" xr:uid="{807E434B-69D7-4446-9712-A211CE851AE4}"/>
  </dataValidation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4250B-AD70-49CC-9515-7C3083DF9D7D}">
  <dimension ref="A1:E9"/>
  <sheetViews>
    <sheetView workbookViewId="0">
      <selection activeCell="B13" sqref="B13"/>
    </sheetView>
  </sheetViews>
  <sheetFormatPr defaultRowHeight="15.75" x14ac:dyDescent="0.25"/>
  <cols>
    <col min="1" max="1" width="9" style="75"/>
    <col min="2" max="2" width="70.625" style="74" customWidth="1"/>
    <col min="3" max="5" width="9" style="77"/>
  </cols>
  <sheetData>
    <row r="1" spans="1:2" ht="20.25" customHeight="1" x14ac:dyDescent="0.25">
      <c r="A1" s="80" t="s">
        <v>345</v>
      </c>
      <c r="B1" s="80"/>
    </row>
    <row r="2" spans="1:2" ht="20.25" customHeight="1" x14ac:dyDescent="0.25">
      <c r="A2" s="78">
        <v>1</v>
      </c>
      <c r="B2" s="79" t="s">
        <v>337</v>
      </c>
    </row>
    <row r="3" spans="1:2" ht="20.25" customHeight="1" x14ac:dyDescent="0.25">
      <c r="A3" s="78">
        <v>2</v>
      </c>
      <c r="B3" s="79" t="s">
        <v>338</v>
      </c>
    </row>
    <row r="4" spans="1:2" ht="20.25" customHeight="1" x14ac:dyDescent="0.25">
      <c r="A4" s="78">
        <v>3</v>
      </c>
      <c r="B4" s="79" t="s">
        <v>339</v>
      </c>
    </row>
    <row r="5" spans="1:2" ht="20.25" customHeight="1" x14ac:dyDescent="0.25">
      <c r="A5" s="78">
        <v>4</v>
      </c>
      <c r="B5" s="79" t="s">
        <v>340</v>
      </c>
    </row>
    <row r="6" spans="1:2" ht="20.25" customHeight="1" x14ac:dyDescent="0.25">
      <c r="A6" s="78">
        <v>5</v>
      </c>
      <c r="B6" s="79" t="s">
        <v>341</v>
      </c>
    </row>
    <row r="7" spans="1:2" ht="20.25" customHeight="1" x14ac:dyDescent="0.25">
      <c r="A7" s="78">
        <v>6</v>
      </c>
      <c r="B7" s="79" t="s">
        <v>342</v>
      </c>
    </row>
    <row r="8" spans="1:2" ht="36.75" customHeight="1" x14ac:dyDescent="0.25">
      <c r="A8" s="78">
        <v>7</v>
      </c>
      <c r="B8" s="79" t="s">
        <v>343</v>
      </c>
    </row>
    <row r="9" spans="1:2" ht="26.25" customHeight="1" x14ac:dyDescent="0.25">
      <c r="A9" s="78">
        <v>8</v>
      </c>
      <c r="B9" s="79" t="s">
        <v>344</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Критерии оценки</vt:lpstr>
      <vt:lpstr>Перечень профессиональных задач</vt:lpstr>
      <vt:lpstr>А122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2024-11-20T05:24:21Z</cp:lastPrinted>
  <dcterms:created xsi:type="dcterms:W3CDTF">2022-11-09T22:53:43Z</dcterms:created>
  <dcterms:modified xsi:type="dcterms:W3CDTF">2025-04-07T06:48:24Z</dcterms:modified>
</cp:coreProperties>
</file>