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ВТОРНИК\Электроника\"/>
    </mc:Choice>
  </mc:AlternateContent>
  <xr:revisionPtr revIDLastSave="0" documentId="13_ncr:1_{CF11AF32-50F7-4C0C-A463-A3D1558A9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G36" i="3"/>
  <c r="G31" i="3"/>
  <c r="G32" i="3"/>
  <c r="G33" i="3"/>
  <c r="G34" i="3"/>
  <c r="G30" i="3"/>
  <c r="G18" i="3"/>
  <c r="G19" i="3"/>
  <c r="G20" i="3"/>
  <c r="G21" i="3"/>
  <c r="G22" i="3"/>
  <c r="G23" i="3"/>
  <c r="G24" i="3"/>
  <c r="G25" i="3"/>
  <c r="G26" i="3"/>
  <c r="G27" i="3"/>
  <c r="G28" i="3"/>
  <c r="G17" i="3"/>
  <c r="A11" i="4"/>
  <c r="A10" i="4"/>
  <c r="A9" i="4"/>
  <c r="A8" i="4"/>
  <c r="A7" i="4"/>
  <c r="A6" i="4"/>
  <c r="A11" i="2"/>
  <c r="A10" i="2"/>
  <c r="A9" i="2"/>
  <c r="A8" i="2"/>
  <c r="A7" i="2"/>
  <c r="A6" i="2"/>
  <c r="A11" i="1"/>
  <c r="A10" i="1"/>
  <c r="A9" i="1"/>
  <c r="A8" i="1"/>
  <c r="A7" i="1"/>
  <c r="A6" i="1"/>
  <c r="A12" i="3"/>
  <c r="A11" i="3"/>
  <c r="A10" i="3"/>
  <c r="A9" i="3"/>
  <c r="A8" i="3"/>
  <c r="A7" i="3"/>
  <c r="G61" i="3"/>
  <c r="G60" i="3"/>
  <c r="G54" i="3"/>
  <c r="G55" i="3"/>
  <c r="G56" i="3"/>
  <c r="G57" i="3"/>
  <c r="G58" i="3"/>
  <c r="G52" i="3"/>
  <c r="G77" i="2" l="1"/>
  <c r="G76" i="2"/>
  <c r="G74" i="2"/>
  <c r="G73" i="2"/>
  <c r="G72" i="2"/>
  <c r="G71" i="2"/>
  <c r="G70" i="2"/>
  <c r="G69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2" i="2"/>
  <c r="G43" i="2"/>
  <c r="G44" i="2"/>
  <c r="G45" i="2"/>
  <c r="G41" i="2"/>
  <c r="G35" i="2"/>
  <c r="G36" i="2"/>
  <c r="G37" i="2"/>
  <c r="G38" i="2"/>
  <c r="G39" i="2"/>
  <c r="G34" i="2"/>
  <c r="G28" i="2"/>
  <c r="G29" i="2"/>
  <c r="G30" i="2"/>
  <c r="G31" i="2"/>
  <c r="G32" i="2"/>
  <c r="G24" i="2"/>
  <c r="G25" i="2"/>
  <c r="G26" i="2"/>
  <c r="G27" i="2"/>
  <c r="G106" i="1"/>
  <c r="G121" i="1" l="1"/>
  <c r="G120" i="1"/>
  <c r="G119" i="1"/>
  <c r="G118" i="1"/>
  <c r="G117" i="1"/>
  <c r="G116" i="1"/>
  <c r="G113" i="1"/>
  <c r="G112" i="1"/>
  <c r="G111" i="1"/>
  <c r="G110" i="1"/>
  <c r="G109" i="1"/>
  <c r="G108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0" i="1"/>
  <c r="G85" i="1"/>
  <c r="G83" i="1"/>
  <c r="G82" i="1"/>
  <c r="G81" i="1"/>
  <c r="G80" i="1"/>
  <c r="G71" i="1"/>
  <c r="G77" i="1"/>
  <c r="G72" i="1"/>
  <c r="G74" i="1"/>
  <c r="G73" i="1"/>
  <c r="G70" i="1"/>
  <c r="G69" i="1"/>
  <c r="G31" i="1" l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<sst xmlns="http://schemas.openxmlformats.org/spreadsheetml/2006/main" count="1000" uniqueCount="302">
  <si>
    <t>Основная информация о конкурсной площадке:</t>
  </si>
  <si>
    <t>Брифинг-зона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</si>
  <si>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</si>
  <si>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</si>
  <si>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</si>
  <si>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</si>
  <si>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</si>
  <si>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</si>
  <si>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</si>
  <si>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</si>
  <si>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</si>
  <si>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</si>
  <si>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</si>
  <si>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</si>
  <si>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</si>
  <si>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</t>
  </si>
  <si>
    <t>Типовая позиция</t>
  </si>
  <si>
    <t>Стул - тип 1</t>
  </si>
  <si>
    <t>Cтул офисный со спинкой на ножках</t>
  </si>
  <si>
    <t>Оборудование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</si>
  <si>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</si>
  <si>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</si>
  <si>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</t>
  </si>
  <si>
    <t>Вешалка гардеробная</t>
  </si>
  <si>
    <t>Вешалка напольная; 22 крючка</t>
  </si>
  <si>
    <t xml:space="preserve">шт ( на 1 раб.место) </t>
  </si>
  <si>
    <t>Комната Экспертов (включая Главного эксперта) (по количеству экспертов)</t>
  </si>
  <si>
    <t>Огнетушитель углекислотный ОУ-1</t>
  </si>
  <si>
    <t>Рабоче место</t>
  </si>
  <si>
    <t xml:space="preserve">Стул антистатический полиуретановый </t>
  </si>
  <si>
    <t>Коврик антистатический</t>
  </si>
  <si>
    <t>Измерительное оборудование</t>
  </si>
  <si>
    <t>Радиомонтажное оборудование</t>
  </si>
  <si>
    <t>Инструмент</t>
  </si>
  <si>
    <t>Радиомонтажный инструмент</t>
  </si>
  <si>
    <t>Компьютерная техника</t>
  </si>
  <si>
    <t>Программное обеспечение</t>
  </si>
  <si>
    <t>Складское помещение</t>
  </si>
  <si>
    <t>Стеллаж 4 полки</t>
  </si>
  <si>
    <t>Металлический 200x100x40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</si>
  <si>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</si>
  <si>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ПО</t>
  </si>
  <si>
    <t>Охрана труда и техника безопасности (дополнительно)</t>
  </si>
  <si>
    <t>Охрана труда</t>
  </si>
  <si>
    <t>Рабочее место Конкурсанта (расходные материалы по количеству конкурсантов)</t>
  </si>
  <si>
    <t>Для выполнения радиомонтажных работ</t>
  </si>
  <si>
    <t>Расходные материалы</t>
  </si>
  <si>
    <t>Пакет упаковочный антистатический</t>
  </si>
  <si>
    <t>Канцелярские товары</t>
  </si>
  <si>
    <t>Ручка шариковая</t>
  </si>
  <si>
    <t>Охрана труда и техника безопасности</t>
  </si>
  <si>
    <t>2. Общая зона конкурсной площадки (оборудование, инструмент, мебель, канцелярия)</t>
  </si>
  <si>
    <t>Расходные материалы на всех конкурсантов и экспертов</t>
  </si>
  <si>
    <t>Бумага офисная А4</t>
  </si>
  <si>
    <t>500 листов/упак</t>
  </si>
  <si>
    <t>упаковка</t>
  </si>
  <si>
    <t>Комната экспертов</t>
  </si>
  <si>
    <t>Личный инструмент конкурсанта</t>
  </si>
  <si>
    <t xml:space="preserve">Примечание </t>
  </si>
  <si>
    <t>Фильтрующее средство индивидуальной защиты органов дыхания</t>
  </si>
  <si>
    <t xml:space="preserve">Обеспечение защиты не менее 1 часа, материал: винил/нитрил.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</si>
  <si>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Свердловская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</si>
  <si>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СО "УРТК имени А. С. Попова"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</si>
  <si>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Екатеринбург, Крауля, 168</t>
    </r>
  </si>
  <si>
    <t>Компетенция</t>
  </si>
  <si>
    <t>Электроника</t>
  </si>
  <si>
    <t>Наименование этапа Чемпионата</t>
  </si>
  <si>
    <t>Субъект РФ</t>
  </si>
  <si>
    <t>Свердловская область</t>
  </si>
  <si>
    <t>Базовая организация расположения конкурсной площадки</t>
  </si>
  <si>
    <t>ГАПОУ СО "Уральский радиотехнический колледж имени А. С. Попова"</t>
  </si>
  <si>
    <t>Адрес конкурсной площадки</t>
  </si>
  <si>
    <t>Екатеринбург, улица Крауля, дом 168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</si>
  <si>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</si>
  <si>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</si>
  <si>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</si>
  <si>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</si>
  <si>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</si>
  <si>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Шестаков Анатолий Александрович</t>
  </si>
  <si>
    <t>Электронная почта ТЭ</t>
  </si>
  <si>
    <t>shanal@mail.ru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</si>
  <si>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</si>
  <si>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</si>
  <si>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</si>
  <si>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</si>
  <si>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Площадь зоны: не менее 165 кв.м.</t>
  </si>
  <si>
    <t>Освещение: Верхнее искуственное освещение</t>
  </si>
  <si>
    <t xml:space="preserve">Интернет : Подключение ноутбуков к беспроводному интернету	</t>
  </si>
  <si>
    <t xml:space="preserve">Электричество: 9 рабочих мест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</si>
  <si>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</si>
  <si>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антистатический линолеум  - 32,7 м.кв (5,2*6,3 метра)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</si>
  <si>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</si>
  <si>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</si>
  <si>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</si>
  <si>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>Проектор Epson EB-X05</t>
  </si>
  <si>
    <t>Экран проектора</t>
  </si>
  <si>
    <t>Белый. Переносной. Размер 1780x1660мм</t>
  </si>
  <si>
    <t>Кабель аудио-видео</t>
  </si>
  <si>
    <t xml:space="preserve"> HDMI (m) - HDMI (m) , ver 1.4, 10м</t>
  </si>
  <si>
    <t>Ноутбук для презентации КЗ HP ProBook 470 G5</t>
  </si>
  <si>
    <t>Флипчарт Attache + маркеры Edding E-380/4s</t>
  </si>
  <si>
    <t>Магнитно-маркерный, 70х100 см, на треноге. Набор маркеров для флипчартов 4 цвета (толщина линии 1,5-3 мм) круглый наконечник</t>
  </si>
  <si>
    <t>Пилот ZIS Pilot S</t>
  </si>
  <si>
    <t xml:space="preserve"> 6 розеток, 7 метров</t>
  </si>
  <si>
    <t>Стол письменный</t>
  </si>
  <si>
    <t>Деревянный 1350x600мм</t>
  </si>
  <si>
    <t xml:space="preserve">Стеллаж </t>
  </si>
  <si>
    <t xml:space="preserve">Размер 1000х500х180мм. Металлические полки. Максимальная нагрузка на полку - до 30 кг. Максимальная нагрузка на стеллаж – 120 кг. Шаг регулирования высоты полок - 25 мм. </t>
  </si>
  <si>
    <t>Офисный стул ТРЕНД М Хром</t>
  </si>
  <si>
    <t>Мягкий с железным каркасом</t>
  </si>
  <si>
    <t>Windows 10 pro</t>
  </si>
  <si>
    <t xml:space="preserve"> Операционная система Windows актуальной версии с правами администратора и последними обновлениями</t>
  </si>
  <si>
    <t>Adobe Reader v.2019.010.20098</t>
  </si>
  <si>
    <t>Программное обеспечение для просмотра файлов формата *.pdf</t>
  </si>
  <si>
    <t>Microsoft Office Word</t>
  </si>
  <si>
    <t xml:space="preserve">Полная совместимость с форматами выходных файлов Microsoft Office </t>
  </si>
  <si>
    <t>Разрешение 1024x768.
Интерфейсы HDMI, USB, Композитный. Встроенные динамики</t>
  </si>
  <si>
    <t>Диагональ экрана 17.3", разрешение 1920x1080. Процессор Intel® Core™ i5-8250U, 4 ядра, 8 Гб оперативной памяти DDR4. Графический контроллер NVIDIA GeForce, объем выделенной видеопамяти 2 Гб. Объем памяти 512 Гб. Операционная система Windows 10 pro. Разъемы HDMI, RJ-45, USB 2.0, 2 х USB 3.1, USB 3.1 Type-C/DisplayPort, VGA (D-Sub). Емкость аккумулятора 48 Вт*ч. Размеры ноутбука 413x 276 x 22 мм. Вес 2.5 кг</t>
  </si>
  <si>
    <t>Площадь зоны: не менее 67 кв.м.</t>
  </si>
  <si>
    <t>Освещение: Допустимо верхнее искусственное освещение</t>
  </si>
  <si>
    <t>Интернет : не требуется</t>
  </si>
  <si>
    <t>Электричество: 220 Вольт (1 кВт)</t>
  </si>
  <si>
    <t>Покрытие пола: не требуется</t>
  </si>
  <si>
    <t>Мусорная корзина</t>
  </si>
  <si>
    <t>Пластиковая, 9 литров</t>
  </si>
  <si>
    <t>Площадь зоны: не менее 65 кв.м.</t>
  </si>
  <si>
    <t>Интернет : Подключение к проводному интернету</t>
  </si>
  <si>
    <t xml:space="preserve">Электричество: 3 рабочих места подключения к сети (220 Вольт)	</t>
  </si>
  <si>
    <t>Стол промышленный металлический СП-1800 ESD</t>
  </si>
  <si>
    <t>1800х700 мм, освещение ДЛ/18. Высота регулировки столешницы 650-950 мм. Максимальная распределенная нагрузка на стол до 300 кг. Температурная стойкость столешницы до 300°С. Полка 2 шт. Светильник под нижней полкой. Блок электрических розеток 12шт. Подкатная металлическая тумба для хранения инструмента, 4 ящика размерами 45 х 400 х 505.</t>
  </si>
  <si>
    <t>Основание с проводящими колесами. Пневматический подъемник с регулировкой. Мягкий, с заземлением.</t>
  </si>
  <si>
    <t>Комплект настольный антистатический без браслета S-130</t>
  </si>
  <si>
    <t>2 х 250 х 350 мм. Термостойкий коврик для пайки из силиконовой резины, антистатический.</t>
  </si>
  <si>
    <t>Браслет заземления металлический сменный HB-GRL 1000</t>
  </si>
  <si>
    <t>С гарнитурой заземления, со встроенным резистором 1 Мом. Кнопка (клипса) 10мм / штекер 4мм. Регулировка диаметра браслета.</t>
  </si>
  <si>
    <t>Шнур для подключения антистатических браслетов 30-560-0641</t>
  </si>
  <si>
    <t>Шнур для подключен ия антистатических браслетов</t>
  </si>
  <si>
    <t>Щетка с совком для уборки стола</t>
  </si>
  <si>
    <t>Пластиковая. Совок 230х245 мм и щетка-сметка 280 мм</t>
  </si>
  <si>
    <t>Корзина для мусора</t>
  </si>
  <si>
    <t>Пластиковая, объем 9л</t>
  </si>
  <si>
    <t xml:space="preserve">Лампа с лупой электромонтажная RT206-LED </t>
  </si>
  <si>
    <t>Увеличительная лампа, диоптрии 3D или 6D, возможность фиксирования в любом, крепление к столу</t>
  </si>
  <si>
    <t xml:space="preserve">Стол письменный </t>
  </si>
  <si>
    <t>Лазерный принтер Color LaserJet Enterprise MFP M681</t>
  </si>
  <si>
    <t>Функция копирования, функция сканирования, функция факса. Цветная лазерная печать, цветное сканирование, 4 цвета. Максимальный формат бумаги A4. Дисплей. Автоподатчик. USB 2.0. Wi-Fi. Bluetooth. Скорость печати 47 стр./мин, скорость сканирования 69 стр./мин. Цифровая отправка на Email, FTP, USB. Печать на глянцевой бумаге, конвертах, наклейках, оОбычной бумаге, перфорированной бумаге, плотной бумаге, прозрачной пленке. Объем памяти 1.5 ГБ, (принтер) и 0,5 ГБ, (сканер), максимальный объем памяти 2.5 ГБ.</t>
  </si>
  <si>
    <t>Оборудование ИТ</t>
  </si>
  <si>
    <t>Дополнительный картридж Color LaserJet Enterprise MFP M681</t>
  </si>
  <si>
    <t>Картридж к (МФУ) Color LaserJet Enterprise MFP M681</t>
  </si>
  <si>
    <t>Цифровой осциллограф АКИП-4126/4-Х</t>
  </si>
  <si>
    <t>Количество каналов 2, полоса пропускания 70 МГц, объем памяти на канал 70 МБ, функция автоустановки параметров развертки, запуска</t>
  </si>
  <si>
    <t>Генератор сигналов АКИП-3409/5</t>
  </si>
  <si>
    <t xml:space="preserve">2 канала, диапазон частот 1 мкГц – 50 МГц,  Стандартные формы сигнала (5 видов): синусоидальный, прямоугольный, треугольный, импульс, белый шум. Виды модуляции: АМ, ФМ, ЧМ, ЧМн, ФМн, АМн, ШИМ. </t>
  </si>
  <si>
    <t>Источник питания UnionTEST UT3005EP</t>
  </si>
  <si>
    <t>Линейный программируемый, максимальное напряжение 30 В, максимальный ток 5 А. Режим постоянного напряжения или постоянного тока, защита от перегрузки, защита от напряжения обратной полярности.</t>
  </si>
  <si>
    <t>Измеритель LCR АКИП-6107</t>
  </si>
  <si>
    <t xml:space="preserve">Измерение индуктивности (L), тангенса угла потерь (D), добротности (Q), сопротивления (R, DCR), ёмкости (C), испытание p-n переходов. Базовая погрешность: ±1%. </t>
  </si>
  <si>
    <t>Мультиметр цифровой HP-890CN</t>
  </si>
  <si>
    <t xml:space="preserve">Разрядность шкалы 6000 отсчетов, автоматическим выбор диапазонов. Питание: 2 x 1.5V AA батарейки. В комплекте чехол и щупы. </t>
  </si>
  <si>
    <t>Паяльная станция Quick-713 ESD</t>
  </si>
  <si>
    <t>Фен+паяльник+оловоотсоc. Комплект насадок. Максимальная мощность паяльника 90 Вт, температура паяльника 480о С, максимальная мощность термофена1000 Вт, температура термофена 500о С, максимальная мощность оловоотсоса 90 Вт, температура оловоотсоса 480о С.</t>
  </si>
  <si>
    <t>Держатель плат универсальный ZD-11E</t>
  </si>
  <si>
    <t>Регулируемый. Максимальный размер удерживаемой платы - 200х140 мм, вес удерживаемой платы - 0.45 кг.</t>
  </si>
  <si>
    <t>Дымоуловитель Quick-493 ESD</t>
  </si>
  <si>
    <t>Мощность думоуловителя 16Вт (50Гц), фильтр на активируемом угле 7 гр., максимальный вес ядовитых веществ, поглощаемых одним фильтром 2 гр.</t>
  </si>
  <si>
    <t>Оловоотсос ProSkit 8PK-366D</t>
  </si>
  <si>
    <t>Антистатический, алюминиевый. Поршень с двойной масляной печатью без утечки воздуха, легко заменяемый наконечник, длина 163 см, вес 56 гр</t>
  </si>
  <si>
    <t>Бокорезы для электроники ProSkit 1PK- 210</t>
  </si>
  <si>
    <t>Антистатические, рабочая часть выполнена специально для работы с элементами поверхностного монтажа. Выполнены из высокоуглеродистой стали.</t>
  </si>
  <si>
    <t xml:space="preserve">Пинцет вакуумный HANDI-VAC HV-KIT-11-ESD. </t>
  </si>
  <si>
    <t>Антистатический корпус, присоски 3.18мм, 6.35мм, 4,76мм, 9.53мм, 12,7 мм</t>
  </si>
  <si>
    <t xml:space="preserve">Пинцет ПВА-150/2.5 </t>
  </si>
  <si>
    <t>Загнутый. Вес 20 гр</t>
  </si>
  <si>
    <t>Кусачки ProSkit 8PK- 25PD</t>
  </si>
  <si>
    <t>Диагональные. С фиксацией. Длинна 125мм. Для проводов до 1.3 мм</t>
  </si>
  <si>
    <t>Кусачки ProSkit 1PK- 210</t>
  </si>
  <si>
    <t xml:space="preserve">Кримпер для обжима кольцевых и вилочных неизолированных наконечников 6PK-301N. </t>
  </si>
  <si>
    <t>Сечение проводов: 10, 6, 2.5, 1.5 мм², трещоточный механизм, регулировка давления обжима.</t>
  </si>
  <si>
    <t>Круглогубцы для электроники ProsKit 1PK-709</t>
  </si>
  <si>
    <t>Работа с проволкой, диаметром от 0,3мм. Материал: углеродистая конструкционная сталь S60C.</t>
  </si>
  <si>
    <t>Набор пинцетов SMD ESD 10/18</t>
  </si>
  <si>
    <t>12 шт. Пинцет для ESD-91 пинцет для ESD-101 пинцет для ESD-111 пинцет для ESD-121 пинцет для ESD-131 пинцет для ESD-141 пинцет для ESD-151 пинцет для ESD-161 пинцет для ESD-171 пинцет для ESD-181 пинцет для ESD34A-Sa1. Антистатическая защита.</t>
  </si>
  <si>
    <t xml:space="preserve">Набор отверток и ключей ProsKit. 9SD-201A </t>
  </si>
  <si>
    <t>Отвертка шлицевая 3.0 x75 мм, 9SD-202A отвертка шлицевая 5,0 x 75 мм, 9SD-207A отвертка шлицевая 6,0 x 100 мм, SD-081-S3 отвертка шлицевая 2,0 x 50 мм, SD-081-S6 отвертка шлицевая 2,4 x 75 мм, SD-081-S7 отвертка шлицевая 3,0 x 100 мм, 9SD-201B отвертка крестовая #0 x 75 мм, 9SD-202B отвертка крестовая #1 x 75 мм, 9SD-207B отвертка крестовая #2 x 100 мм, 9SD-217B отвертка крестовая #2 x 250 мм, 9SD-220B отвертка крестовая #2 x 40 мм, SD-081-P2 отвертка крестовая #00 x 50 мм, SD-081-P5 отвертка крестовая #0 x 75 мм, SD-081-P7 отвертка крестовая #1 x 100 мм. Набор шестигранных ключей 7 шт</t>
  </si>
  <si>
    <t>Набор алмазных надфилей ProsKit 8PK-605A</t>
  </si>
  <si>
    <t>5 шт.
Диаметр держателя – 5 мм. Длина 170 мм.</t>
  </si>
  <si>
    <t>Нож-скальпель ProSkit 8PK-394A</t>
  </si>
  <si>
    <t>Хирургически острый. Лезвие плотно крепится в пазу, не сдвигается при нажатии на материал.</t>
  </si>
  <si>
    <t>Ножницы остроконечные Н-18</t>
  </si>
  <si>
    <t>Остроконечные, прямые, длинна 175мм, из нержавеющей стали</t>
  </si>
  <si>
    <t>60Х90 (с гарнитурой заземления HB-GRL1020), матовый (антибликовый), термостойкий, силиконовый</t>
  </si>
  <si>
    <t>Материал: полиэстер 20%, хлопок 80 %. Unisex , длина 3/4. Соответствует стандарту IEC 61340-5-1. Типовое поверхностное сопротивление RS= 10e5 - 10e7 Ом (рукав-рукав).</t>
  </si>
  <si>
    <t>Защитные очки открытые Gigant Style Tech GG-006</t>
  </si>
  <si>
    <t xml:space="preserve">Для защиты органов зрения от летящих частиц, УФ-излучения и механических воздействий. Материал поликарбонат. Возможность ношения с корригирующими очками. Оптический класс: 1. Прозрачные линзы </t>
  </si>
  <si>
    <t>Порошковый. Для тушения горючих и легковоспламеняющихся жидкостей, твердых горючих веществ и газов, электроустановок с напряжением до 1000 Вольт</t>
  </si>
  <si>
    <t>Аптечка ФЭСТ</t>
  </si>
  <si>
    <t>Набор первой медицинской помощи</t>
  </si>
  <si>
    <t>Персональный компьютер (системный блок)</t>
  </si>
  <si>
    <t xml:space="preserve">Intel Core i5, модель 7500, количество ядер 4, частота 3.4 ГГц, чипсет Intel H11, сокет LGA1151, DIMM DDR4, максимальная частота 2400 МГц, объем установленной памяти 4 ГБ, графический адаптер Intel HD Graphics 630, общий объем HDD 500 ГБ, мощность блока питания 180 Вт, USB 3.0 (3.1 Gen1) 4 шт. </t>
  </si>
  <si>
    <t>Монитор ЖК HP VH240a</t>
  </si>
  <si>
    <t>Диагональ 23.8 ", IPS матрица, разрешение 1920x1080 (Full HD), время отклика 5 мс</t>
  </si>
  <si>
    <t>Комплект (клавиатура+мышь)</t>
  </si>
  <si>
    <t xml:space="preserve">USB, Размеры клавиатуры 442 х 149 х 19 мм. Размеры мыши 100 х 60 х 38 мм. </t>
  </si>
  <si>
    <t xml:space="preserve">Источник бесперебойного питания UPS 650VA Back APC </t>
  </si>
  <si>
    <t>ИБП 1000ВA. 1-фазное входное напряжение, выходная мощность 650 ВА / 325 Вт, 7 мин работы при половинной нагрузке, время переключения на батарею 6 мс, светодиодные индикаторы, звуковая сигнализация, защита от перегрузки, защита от короткого замыкания, встроенный стабилизатор.</t>
  </si>
  <si>
    <t>Кабель питания для подключения системного блока и монитора к бесперебойному источнику питания</t>
  </si>
  <si>
    <t xml:space="preserve">Шнур электрический силовой предназначен для подключения электрооборудования, оснащенного гнездом IEC 60320-1 C14, к сети переменного тока до 250В. </t>
  </si>
  <si>
    <t xml:space="preserve">Кабель аудио-видео HDMI (m) - HDMI (m) , ver 1.4, длиной 1.8м </t>
  </si>
  <si>
    <t>Память USB Flash TRANSCEND Jetflash 700</t>
  </si>
  <si>
    <t>Флэш-накопитель 128 ГБ, интерфейс USB 3.0, скорость чтения/записи: 90/40 МБ/с</t>
  </si>
  <si>
    <t>Операционная система для ПК с правами администратора</t>
  </si>
  <si>
    <t xml:space="preserve">Altium Designer </t>
  </si>
  <si>
    <t>САПР печатных плат актуальной версии</t>
  </si>
  <si>
    <t>CubeIDE</t>
  </si>
  <si>
    <t>Программное обеспечение для прошивки микроконтроллеров STM32 последней версии</t>
  </si>
  <si>
    <t>NI Multisim</t>
  </si>
  <si>
    <t>Пакет для моделирования электронных схем на основе SPICE моделей актуальной версии</t>
  </si>
  <si>
    <t xml:space="preserve">Adobe Reader v.2019.010.20098 </t>
  </si>
  <si>
    <t>Программное обеспечение для просмотра\редактирование файлов формата Microsoft Office</t>
  </si>
  <si>
    <t>Площадь зоны: не менее 4 кв.м.</t>
  </si>
  <si>
    <t xml:space="preserve">Освещение: Допустимо верхнее искусственное освещение </t>
  </si>
  <si>
    <t>Интернет : не предусмотрено</t>
  </si>
  <si>
    <t>Электричество: 2 подключения к сети  по 220 Вольт</t>
  </si>
  <si>
    <t>Ванна ультразвуковая отмывочная ОDA-MH20 2л.</t>
  </si>
  <si>
    <t>Емкость 2л, Потребляемая мощность 60 Вт, Рабочая длина 150 мм, Ширина рабочая 137 мм, Рабочая высота 100 мм, Работает с жидкостями, Рабочая частота составляет 40 кГц. Ультразвуковая мощность: 60 Вт.</t>
  </si>
  <si>
    <t>Лупа ювелирная Levenhuk Zeno Gem ZM7</t>
  </si>
  <si>
    <t>Лупа часовая</t>
  </si>
  <si>
    <t>Тепловизор MLX90640</t>
  </si>
  <si>
    <t>Инфракрасный тепловизор 32x24, дисплей 2,4 дюйма, встроенный аккумулятор.</t>
  </si>
  <si>
    <t>Освещение: Верхнее искуственное освещение и освещение каждого рабочего места</t>
  </si>
  <si>
    <t>Покрытие пола: антистатический линолеум  - 165 м2 на всю зону</t>
  </si>
  <si>
    <t>Электричество: 8 рабочих мест подключения к сети 220 Вольт (12 кВт)</t>
  </si>
  <si>
    <t>Халат антистатический ESD-Line EZ-M130.11</t>
  </si>
  <si>
    <t>Кусачки ProSkit 1PK-210</t>
  </si>
  <si>
    <t>Прямой пинцет BAKU</t>
  </si>
  <si>
    <t>Прямой тонкий 150x0,8 мм</t>
  </si>
  <si>
    <t>Губка для очистки паяльных жал</t>
  </si>
  <si>
    <t>Желтая 75х45х10</t>
  </si>
  <si>
    <t>Флюс в карандаше 951 (10 мл)</t>
  </si>
  <si>
    <t>Контролируемое усилие нажатия для точной дозировки</t>
  </si>
  <si>
    <t>Изопропанол (ИПС)</t>
  </si>
  <si>
    <t>Изопропиловый спирт 500мл . Состав: изопропиловый спирт абсолютированный, углеводородный пропеллент. Температура воспламенения: 11,7ºС. Быстрое и полное испарение.</t>
  </si>
  <si>
    <t>Для ультрозвуковых ванн, 0.5л (концентрат)</t>
  </si>
  <si>
    <t>Оплетка для выпайки 8PK-031A</t>
  </si>
  <si>
    <t xml:space="preserve"> 1.5мм x 1.5м</t>
  </si>
  <si>
    <t>Флюс FluxPlus 6-412-А,</t>
  </si>
  <si>
    <t>EFD, ( 10 г) низкоактивный, безотмывочный</t>
  </si>
  <si>
    <t>степень защиты FFP1, 12 ПДК, соответствие ГОСТ 12.4.246–2016 (EN 143:2000)</t>
  </si>
  <si>
    <t>Перчатки для работы с растворителями G10</t>
  </si>
  <si>
    <t>Технические параметры: 
Напряжение питания: 5 В
Печатная плата
Набор радиоэлементов</t>
  </si>
  <si>
    <t>Малярная лента</t>
  </si>
  <si>
    <t>25мм х 25м</t>
  </si>
  <si>
    <t>Синяя паста</t>
  </si>
  <si>
    <t xml:space="preserve">Карандаш чернографитный </t>
  </si>
  <si>
    <t>Деревянный, ТМ</t>
  </si>
  <si>
    <t>Точилка механическая</t>
  </si>
  <si>
    <t>Пластиковая универсальная, металлический механизм</t>
  </si>
  <si>
    <t>Ластик</t>
  </si>
  <si>
    <t>Прямоугольный 35,5×28,5×10 мм, белый</t>
  </si>
  <si>
    <t xml:space="preserve">Линейка пластиковая </t>
  </si>
  <si>
    <t>Пластиковая, 15см</t>
  </si>
  <si>
    <t>Размер 150x250мм. Не генерируют и не накапливают заряд.</t>
  </si>
  <si>
    <t>Пластиковая коробка с крышкой ESD</t>
  </si>
  <si>
    <t>Размер 200х300 мм</t>
  </si>
  <si>
    <t xml:space="preserve">Маркер </t>
  </si>
  <si>
    <t>Ножницы</t>
  </si>
  <si>
    <t>Степлер</t>
  </si>
  <si>
    <t xml:space="preserve">Папки-планшеты </t>
  </si>
  <si>
    <t>Размер А4. Металлический прижимной механизм.</t>
  </si>
  <si>
    <t>Нестираемый, черный, толщина линии 2 мм, круглый наконечник</t>
  </si>
  <si>
    <t>До 210 листов, черный, глубина закладки бумаги 65мм</t>
  </si>
  <si>
    <t xml:space="preserve">Изолента ПВХ </t>
  </si>
  <si>
    <t>Scotch 35 19мм х 20м х 0.18мм (зеленая), (OBSOLETE)</t>
  </si>
  <si>
    <t>Жидкость отмывочная SOLINS FA+</t>
  </si>
  <si>
    <t>Степень защиты FFP1, 12 ПДК, соответствие ГОСТ 12.4.246–2016 (EN 143:2000)</t>
  </si>
  <si>
    <t>Синие чернила, толщина линии 0.5 мм</t>
  </si>
  <si>
    <t>Кадников Максим Сергеевич</t>
  </si>
  <si>
    <t>makciimke@gmail.com</t>
  </si>
  <si>
    <t>16.04.2025 - 24.04.2025</t>
  </si>
  <si>
    <t>Пластиковая коробка с крышкой</t>
  </si>
  <si>
    <t>Припой Sn63Pb37 63/37, 0.5мм, 100г, с флюсом 2.2%, Apemic</t>
  </si>
  <si>
    <t>Припой ПОС 63 с флюсом</t>
  </si>
  <si>
    <t>Оплетка для выпайки Desoldering wire 2mm x 1,5m Оплетка для выпайки</t>
  </si>
  <si>
    <t xml:space="preserve">Оплетка для выпайки </t>
  </si>
  <si>
    <t>Флюс ЛТИ-120 водосмываемый</t>
  </si>
  <si>
    <t>с кисточкой</t>
  </si>
  <si>
    <t>техническое 40 см x 5000 см хлопок</t>
  </si>
  <si>
    <t>Полотно вафельное</t>
  </si>
  <si>
    <t>Solins US 0.5л (концентрат),</t>
  </si>
  <si>
    <t xml:space="preserve">Жидкость отмывочная (для ультразвуковых ванн) </t>
  </si>
  <si>
    <t>Паяльная паста</t>
  </si>
  <si>
    <t xml:space="preserve">Паста паяльная SD-318 картридж, Свинцовосодержащая, Sn63Pb37 </t>
  </si>
  <si>
    <t xml:space="preserve">Набор для тренировки пайки SMD HWD12 </t>
  </si>
  <si>
    <t xml:space="preserve">Паяльная станция на дискретных элементах SMD. </t>
  </si>
  <si>
    <t>DIY набор для сборки HWD04</t>
  </si>
  <si>
    <t>ПМК</t>
  </si>
  <si>
    <t xml:space="preserve">1. Зона для работ предусмотренных в Модулях обязательных к выполнению  (по количеству конкурсантов) </t>
  </si>
  <si>
    <t>Плата для программирования встраеваемых систем ПМК</t>
  </si>
  <si>
    <t xml:space="preserve">Защитные очки </t>
  </si>
  <si>
    <t xml:space="preserve">Халат антистатический </t>
  </si>
  <si>
    <t>Итоговый (межрегиональный) этап чемпионата по профессиональному мастерству "Профессионалы" в 2025 г.</t>
  </si>
  <si>
    <t>Инфраструктурный лист для оснащения конкурсной площадки                                                                                                                           Итоговый (межрегиональный) этап чемпионата по профессиональному мастерству "Профессионалы" в 2025 г.                                                 по компетенции
Электроника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</si>
</sst>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7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8" fillId="0" borderId="0" applyNumberFormat="0" applyFill="0" applyBorder="0" applyAlignment="0" applyProtection="0"/>
  </cellStyleXfs>
  <cellXfs count="274">
    <xf numFmtId="0" fontId="0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4" fillId="0" borderId="15" xfId="0" applyFont="1" applyBorder="1" applyAlignment="1">
      <alignment horizontal="center" vertical="center"/>
    </xf>
    <xf numFmtId="0" fontId="0" fillId="0" borderId="0" xfId="0" applyFont="1" applyAlignment="1"/>
    <xf numFmtId="0" fontId="19" fillId="0" borderId="16" xfId="0" applyFont="1" applyBorder="1" applyAlignment="1">
      <alignment wrapText="1"/>
    </xf>
    <xf numFmtId="0" fontId="19" fillId="0" borderId="16" xfId="0" applyFont="1" applyBorder="1" applyAlignment="1">
      <alignment horizontal="left" vertical="center" wrapText="1"/>
    </xf>
    <xf numFmtId="0" fontId="20" fillId="0" borderId="16" xfId="2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1" applyFont="1"/>
    <xf numFmtId="0" fontId="17" fillId="0" borderId="16" xfId="1" applyFont="1" applyBorder="1" applyAlignment="1">
      <alignment horizontal="left" vertical="center"/>
    </xf>
    <xf numFmtId="0" fontId="17" fillId="0" borderId="16" xfId="1" applyFont="1" applyBorder="1" applyAlignment="1">
      <alignment horizontal="center" vertical="center"/>
    </xf>
    <xf numFmtId="0" fontId="23" fillId="0" borderId="22" xfId="0" applyFont="1" applyBorder="1" applyAlignment="1"/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5" xfId="1" applyFont="1" applyBorder="1" applyAlignment="1">
      <alignment horizontal="left"/>
    </xf>
    <xf numFmtId="0" fontId="17" fillId="0" borderId="0" xfId="0" applyFont="1" applyAlignment="1">
      <alignment vertical="center"/>
    </xf>
    <xf numFmtId="0" fontId="12" fillId="0" borderId="0" xfId="0" applyFont="1" applyAlignment="1"/>
    <xf numFmtId="0" fontId="11" fillId="0" borderId="0" xfId="1" applyFont="1" applyAlignment="1"/>
    <xf numFmtId="0" fontId="17" fillId="0" borderId="22" xfId="1" applyFont="1" applyBorder="1" applyAlignment="1">
      <alignment horizontal="left" vertical="center"/>
    </xf>
    <xf numFmtId="0" fontId="17" fillId="0" borderId="18" xfId="1" applyFont="1" applyBorder="1" applyAlignment="1">
      <alignment horizontal="center" vertical="center"/>
    </xf>
    <xf numFmtId="0" fontId="17" fillId="0" borderId="13" xfId="1" applyFont="1" applyBorder="1" applyAlignment="1">
      <alignment horizontal="left"/>
    </xf>
    <xf numFmtId="0" fontId="17" fillId="0" borderId="1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4" fillId="0" borderId="2" xfId="0" applyFont="1" applyBorder="1" applyAlignment="1"/>
    <xf numFmtId="0" fontId="14" fillId="0" borderId="3" xfId="0" applyFont="1" applyBorder="1" applyAlignment="1"/>
    <xf numFmtId="0" fontId="12" fillId="0" borderId="0" xfId="1" applyFont="1" applyAlignment="1"/>
    <xf numFmtId="0" fontId="17" fillId="0" borderId="28" xfId="1" applyFont="1" applyBorder="1" applyAlignment="1">
      <alignment horizontal="left" vertical="center"/>
    </xf>
    <xf numFmtId="0" fontId="17" fillId="0" borderId="29" xfId="1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4" fillId="0" borderId="5" xfId="0" applyFont="1" applyBorder="1" applyAlignment="1"/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30" xfId="1" applyFont="1" applyBorder="1" applyAlignment="1">
      <alignment horizontal="left" vertic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left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center"/>
    </xf>
    <xf numFmtId="0" fontId="17" fillId="0" borderId="35" xfId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5" fillId="5" borderId="37" xfId="0" applyFont="1" applyFill="1" applyBorder="1" applyAlignment="1">
      <alignment horizontal="left" vertical="center"/>
    </xf>
    <xf numFmtId="0" fontId="17" fillId="0" borderId="37" xfId="0" applyFont="1" applyBorder="1" applyAlignment="1">
      <alignment horizontal="center" vertical="center"/>
    </xf>
    <xf numFmtId="0" fontId="17" fillId="0" borderId="37" xfId="1" applyFont="1" applyBorder="1" applyAlignment="1">
      <alignment horizontal="left" vertical="center"/>
    </xf>
    <xf numFmtId="0" fontId="17" fillId="0" borderId="37" xfId="1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left"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2" fillId="0" borderId="0" xfId="0" applyFont="1" applyBorder="1" applyAlignment="1"/>
    <xf numFmtId="0" fontId="17" fillId="0" borderId="6" xfId="1" applyFont="1" applyBorder="1" applyAlignment="1">
      <alignment horizontal="center" vertical="center"/>
    </xf>
    <xf numFmtId="0" fontId="17" fillId="0" borderId="43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47" xfId="0" applyFont="1" applyBorder="1" applyAlignment="1">
      <alignment vertical="center"/>
    </xf>
    <xf numFmtId="0" fontId="17" fillId="0" borderId="48" xfId="1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0" fontId="17" fillId="0" borderId="50" xfId="1" applyFont="1" applyBorder="1" applyAlignment="1">
      <alignment horizontal="center" vertical="center"/>
    </xf>
    <xf numFmtId="0" fontId="17" fillId="0" borderId="51" xfId="0" applyFont="1" applyBorder="1" applyAlignment="1">
      <alignment vertical="center"/>
    </xf>
    <xf numFmtId="0" fontId="17" fillId="0" borderId="52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8" xfId="1" applyFont="1" applyBorder="1" applyAlignment="1">
      <alignment horizontal="left" vertical="top"/>
    </xf>
    <xf numFmtId="0" fontId="17" fillId="0" borderId="16" xfId="1" applyFont="1" applyBorder="1" applyAlignment="1">
      <alignment vertical="top"/>
    </xf>
    <xf numFmtId="0" fontId="17" fillId="0" borderId="41" xfId="1" applyFont="1" applyBorder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7" fillId="0" borderId="56" xfId="1" applyFont="1" applyBorder="1" applyAlignment="1">
      <alignment horizontal="left" vertical="top"/>
    </xf>
    <xf numFmtId="0" fontId="4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7" fillId="0" borderId="57" xfId="1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17" fillId="0" borderId="16" xfId="1" applyFont="1" applyBorder="1" applyAlignment="1">
      <alignment vertical="center" wrapText="1"/>
    </xf>
    <xf numFmtId="0" fontId="17" fillId="0" borderId="16" xfId="1" applyFont="1" applyBorder="1" applyAlignment="1">
      <alignment vertical="center"/>
    </xf>
    <xf numFmtId="0" fontId="26" fillId="0" borderId="16" xfId="1" applyFont="1" applyBorder="1" applyAlignment="1">
      <alignment vertical="center"/>
    </xf>
    <xf numFmtId="0" fontId="21" fillId="0" borderId="0" xfId="0" applyFont="1"/>
    <xf numFmtId="0" fontId="17" fillId="0" borderId="0" xfId="0" applyFont="1"/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/>
    <xf numFmtId="0" fontId="17" fillId="0" borderId="16" xfId="0" applyFont="1" applyBorder="1"/>
    <xf numFmtId="0" fontId="17" fillId="0" borderId="16" xfId="0" applyFont="1" applyBorder="1" applyAlignment="1">
      <alignment horizontal="left" vertical="center"/>
    </xf>
    <xf numFmtId="0" fontId="26" fillId="0" borderId="16" xfId="1" applyFont="1" applyBorder="1" applyAlignment="1">
      <alignment horizontal="center" vertical="center"/>
    </xf>
    <xf numFmtId="0" fontId="1" fillId="0" borderId="0" xfId="1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17" fillId="0" borderId="64" xfId="1" applyFont="1" applyBorder="1" applyAlignment="1"/>
    <xf numFmtId="0" fontId="17" fillId="0" borderId="22" xfId="1" applyFont="1" applyBorder="1" applyAlignment="1">
      <alignment vertical="center"/>
    </xf>
    <xf numFmtId="0" fontId="17" fillId="0" borderId="65" xfId="1" applyFont="1" applyBorder="1" applyAlignment="1"/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17" fillId="0" borderId="73" xfId="1" applyFont="1" applyBorder="1" applyAlignment="1"/>
    <xf numFmtId="0" fontId="17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/>
    <xf numFmtId="0" fontId="17" fillId="0" borderId="30" xfId="0" applyFont="1" applyBorder="1"/>
    <xf numFmtId="0" fontId="17" fillId="0" borderId="3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61" xfId="0" applyFont="1" applyBorder="1" applyAlignment="1">
      <alignment horizontal="center" vertical="center" wrapText="1"/>
    </xf>
    <xf numFmtId="0" fontId="17" fillId="0" borderId="61" xfId="0" applyFont="1" applyBorder="1" applyAlignment="1"/>
    <xf numFmtId="0" fontId="17" fillId="0" borderId="61" xfId="0" applyFont="1" applyBorder="1"/>
    <xf numFmtId="0" fontId="17" fillId="0" borderId="61" xfId="0" applyFont="1" applyBorder="1" applyAlignment="1">
      <alignment horizontal="left" vertical="center"/>
    </xf>
    <xf numFmtId="0" fontId="17" fillId="0" borderId="66" xfId="1" applyFont="1" applyBorder="1" applyAlignment="1"/>
    <xf numFmtId="0" fontId="17" fillId="0" borderId="19" xfId="0" applyFont="1" applyBorder="1" applyAlignment="1">
      <alignment horizontal="center" vertical="center" wrapText="1"/>
    </xf>
    <xf numFmtId="0" fontId="17" fillId="0" borderId="62" xfId="1" applyFont="1" applyBorder="1" applyAlignment="1">
      <alignment horizontal="left" vertical="center"/>
    </xf>
    <xf numFmtId="0" fontId="17" fillId="0" borderId="6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wrapText="1"/>
    </xf>
    <xf numFmtId="0" fontId="17" fillId="0" borderId="63" xfId="1" applyFont="1" applyBorder="1" applyAlignment="1"/>
    <xf numFmtId="0" fontId="17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17" fillId="0" borderId="20" xfId="0" applyFont="1" applyBorder="1" applyAlignment="1">
      <alignment horizontal="center"/>
    </xf>
    <xf numFmtId="0" fontId="17" fillId="0" borderId="64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2" xfId="1" applyFont="1" applyBorder="1" applyAlignment="1">
      <alignment vertical="center"/>
    </xf>
    <xf numFmtId="0" fontId="17" fillId="0" borderId="62" xfId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0" borderId="16" xfId="2" applyBorder="1" applyAlignment="1">
      <alignment horizontal="left" vertical="center" wrapText="1"/>
    </xf>
    <xf numFmtId="0" fontId="28" fillId="0" borderId="0" xfId="0" applyFont="1" applyAlignment="1"/>
    <xf numFmtId="0" fontId="28" fillId="0" borderId="0" xfId="0" applyFont="1" applyAlignment="1">
      <alignment wrapText="1"/>
    </xf>
    <xf numFmtId="0" fontId="26" fillId="0" borderId="16" xfId="1" applyFont="1" applyBorder="1" applyAlignment="1">
      <alignment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 wrapText="1"/>
    </xf>
    <xf numFmtId="0" fontId="17" fillId="0" borderId="72" xfId="0" applyFont="1" applyBorder="1" applyAlignment="1">
      <alignment horizontal="center"/>
    </xf>
    <xf numFmtId="0" fontId="17" fillId="0" borderId="30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73" xfId="0" applyFont="1" applyBorder="1" applyAlignment="1">
      <alignment vertical="center"/>
    </xf>
    <xf numFmtId="0" fontId="17" fillId="0" borderId="1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17" fillId="0" borderId="62" xfId="0" applyFont="1" applyBorder="1" applyAlignment="1">
      <alignment wrapText="1"/>
    </xf>
    <xf numFmtId="0" fontId="28" fillId="0" borderId="62" xfId="0" applyFont="1" applyBorder="1" applyAlignment="1">
      <alignment wrapText="1"/>
    </xf>
    <xf numFmtId="0" fontId="17" fillId="0" borderId="20" xfId="0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24" fillId="4" borderId="25" xfId="0" applyFont="1" applyFill="1" applyBorder="1" applyAlignment="1">
      <alignment horizontal="center" vertical="center"/>
    </xf>
    <xf numFmtId="0" fontId="14" fillId="0" borderId="26" xfId="0" applyFont="1" applyBorder="1"/>
    <xf numFmtId="0" fontId="14" fillId="0" borderId="27" xfId="0" applyFont="1" applyBorder="1"/>
    <xf numFmtId="0" fontId="16" fillId="0" borderId="53" xfId="1" applyFont="1" applyBorder="1" applyAlignment="1">
      <alignment horizontal="left" vertical="top" wrapText="1"/>
    </xf>
    <xf numFmtId="0" fontId="14" fillId="0" borderId="24" xfId="1" applyFont="1" applyBorder="1"/>
    <xf numFmtId="0" fontId="14" fillId="0" borderId="54" xfId="1" applyFont="1" applyBorder="1"/>
    <xf numFmtId="0" fontId="17" fillId="0" borderId="4" xfId="1" applyFont="1" applyBorder="1" applyAlignment="1">
      <alignment horizontal="left" vertical="top" wrapText="1"/>
    </xf>
    <xf numFmtId="0" fontId="14" fillId="0" borderId="0" xfId="1" applyFont="1" applyBorder="1"/>
    <xf numFmtId="0" fontId="14" fillId="0" borderId="5" xfId="1" applyFont="1" applyBorder="1"/>
    <xf numFmtId="0" fontId="24" fillId="4" borderId="6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8" xfId="0" applyFont="1" applyBorder="1"/>
    <xf numFmtId="0" fontId="24" fillId="4" borderId="11" xfId="0" applyFont="1" applyFill="1" applyBorder="1" applyAlignment="1">
      <alignment horizontal="center" vertical="center"/>
    </xf>
    <xf numFmtId="0" fontId="14" fillId="0" borderId="12" xfId="0" applyFont="1" applyBorder="1"/>
    <xf numFmtId="0" fontId="14" fillId="0" borderId="10" xfId="0" applyFont="1" applyBorder="1"/>
    <xf numFmtId="0" fontId="24" fillId="4" borderId="12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3" fillId="0" borderId="4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5" xfId="1" applyFont="1" applyBorder="1" applyAlignment="1">
      <alignment horizontal="center" vertical="top" wrapText="1"/>
    </xf>
    <xf numFmtId="0" fontId="16" fillId="0" borderId="70" xfId="1" applyFont="1" applyBorder="1" applyAlignment="1">
      <alignment horizontal="left" vertical="top" wrapText="1"/>
    </xf>
    <xf numFmtId="0" fontId="16" fillId="0" borderId="23" xfId="1" applyFont="1" applyBorder="1" applyAlignment="1">
      <alignment horizontal="left" vertical="top" wrapText="1"/>
    </xf>
    <xf numFmtId="0" fontId="16" fillId="0" borderId="71" xfId="1" applyFont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0" xfId="0" applyFont="1" applyBorder="1"/>
    <xf numFmtId="0" fontId="6" fillId="0" borderId="1" xfId="0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4" fillId="0" borderId="2" xfId="1" applyFont="1" applyBorder="1"/>
    <xf numFmtId="0" fontId="14" fillId="0" borderId="3" xfId="1" applyFont="1" applyBorder="1"/>
    <xf numFmtId="0" fontId="17" fillId="0" borderId="6" xfId="1" applyFont="1" applyBorder="1" applyAlignment="1">
      <alignment horizontal="left" vertical="top" wrapText="1"/>
    </xf>
    <xf numFmtId="0" fontId="14" fillId="0" borderId="7" xfId="1" applyFont="1" applyBorder="1"/>
    <xf numFmtId="0" fontId="14" fillId="0" borderId="8" xfId="1" applyFont="1" applyBorder="1"/>
    <xf numFmtId="0" fontId="9" fillId="4" borderId="1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0" fontId="3" fillId="0" borderId="68" xfId="0" applyFont="1" applyBorder="1"/>
    <xf numFmtId="0" fontId="3" fillId="0" borderId="69" xfId="0" applyFont="1" applyBorder="1"/>
    <xf numFmtId="0" fontId="24" fillId="4" borderId="67" xfId="0" applyFont="1" applyFill="1" applyBorder="1" applyAlignment="1">
      <alignment horizontal="center" vertical="center"/>
    </xf>
    <xf numFmtId="0" fontId="14" fillId="0" borderId="68" xfId="0" applyFont="1" applyBorder="1"/>
    <xf numFmtId="0" fontId="14" fillId="0" borderId="69" xfId="0" applyFont="1" applyBorder="1"/>
    <xf numFmtId="0" fontId="14" fillId="0" borderId="68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0" fontId="9" fillId="6" borderId="19" xfId="0" applyFont="1" applyFill="1" applyBorder="1" applyAlignment="1">
      <alignment horizontal="center"/>
    </xf>
    <xf numFmtId="0" fontId="3" fillId="0" borderId="62" xfId="0" applyFont="1" applyBorder="1"/>
    <xf numFmtId="0" fontId="3" fillId="0" borderId="63" xfId="0" applyFont="1" applyBorder="1"/>
    <xf numFmtId="0" fontId="7" fillId="4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65" xfId="0" applyFont="1" applyBorder="1"/>
    <xf numFmtId="0" fontId="27" fillId="6" borderId="19" xfId="0" applyFont="1" applyFill="1" applyBorder="1" applyAlignment="1">
      <alignment horizontal="center"/>
    </xf>
    <xf numFmtId="0" fontId="14" fillId="0" borderId="62" xfId="0" applyFont="1" applyBorder="1"/>
    <xf numFmtId="0" fontId="14" fillId="0" borderId="63" xfId="0" applyFont="1" applyBorder="1"/>
    <xf numFmtId="0" fontId="24" fillId="3" borderId="21" xfId="0" applyFont="1" applyFill="1" applyBorder="1" applyAlignment="1">
      <alignment horizontal="center"/>
    </xf>
    <xf numFmtId="0" fontId="14" fillId="0" borderId="22" xfId="0" applyFont="1" applyBorder="1"/>
    <xf numFmtId="0" fontId="14" fillId="0" borderId="65" xfId="0" applyFont="1" applyBorder="1"/>
    <xf numFmtId="0" fontId="16" fillId="0" borderId="20" xfId="1" applyFont="1" applyBorder="1" applyAlignment="1">
      <alignment horizontal="left" vertical="top" wrapText="1"/>
    </xf>
    <xf numFmtId="0" fontId="16" fillId="0" borderId="16" xfId="1" applyFont="1" applyBorder="1" applyAlignment="1">
      <alignment horizontal="left" vertical="top" wrapText="1"/>
    </xf>
    <xf numFmtId="0" fontId="16" fillId="0" borderId="64" xfId="1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13" fillId="0" borderId="19" xfId="1" applyFont="1" applyBorder="1" applyAlignment="1">
      <alignment horizontal="left" vertical="top" wrapText="1"/>
    </xf>
    <xf numFmtId="0" fontId="13" fillId="0" borderId="62" xfId="1" applyFont="1" applyBorder="1" applyAlignment="1">
      <alignment horizontal="left" vertical="top" wrapText="1"/>
    </xf>
    <xf numFmtId="0" fontId="13" fillId="0" borderId="63" xfId="1" applyFont="1" applyBorder="1" applyAlignment="1">
      <alignment horizontal="left" vertical="top" wrapText="1"/>
    </xf>
    <xf numFmtId="0" fontId="13" fillId="0" borderId="20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0" fontId="13" fillId="0" borderId="64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16" fillId="0" borderId="65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anal@mail.ru" TargetMode="External"/><Relationship Id="rId1" Type="http://schemas.openxmlformats.org/officeDocument/2006/relationships/hyperlink" Target="mailto:makciimke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5"/>
  <sheetViews>
    <sheetView tabSelected="1" workbookViewId="0">
      <selection activeCell="B25" sqref="B25"/>
    </sheetView>
  </sheetViews>
  <sheetFormatPr defaultRowHeight="18.75" x14ac:dyDescent="0.3"/>
  <cols>
    <col min="1" max="1" width="46.5703125" style="19" customWidth="1"/>
    <col min="2" max="2" width="90.5703125" style="20" customWidth="1"/>
  </cols>
  <sheetData>
    <row r="1" spans="1:2" x14ac:dyDescent="0.3">
      <c r="A1" s="16" t="s">
        <v>64</v>
      </c>
      <c r="B1" s="17" t="s">
        <v>65</v>
      </c>
    </row>
    <row r="2" spans="1:2" ht="37.5" x14ac:dyDescent="0.3">
      <c r="A2" s="16" t="s">
        <v>66</v>
      </c>
      <c r="B2" s="17" t="s">
        <v>300</v>
      </c>
    </row>
    <row r="3" spans="1:2" x14ac:dyDescent="0.3">
      <c r="A3" s="16" t="s">
        <v>67</v>
      </c>
      <c r="B3" s="17" t="s">
        <v>68</v>
      </c>
    </row>
    <row r="4" spans="1:2" ht="37.5" x14ac:dyDescent="0.3">
      <c r="A4" s="16" t="s">
        <v>69</v>
      </c>
      <c r="B4" s="17" t="s">
        <v>70</v>
      </c>
    </row>
    <row r="5" spans="1:2" x14ac:dyDescent="0.3">
      <c r="A5" s="16" t="s">
        <v>71</v>
      </c>
      <c r="B5" s="17" t="s">
        <v>72</v>
      </c>
    </row>
    <row r="6" spans="1:2" x14ac:dyDescent="0.3">
      <c r="A6" s="16" t="s">
        <v>73</v>
      </c>
      <c r="B6" s="17" t="s">
        <v>278</v>
      </c>
    </row>
    <row r="7" spans="1:2" x14ac:dyDescent="0.3">
      <c r="A7" s="16" t="s">
        <v>74</v>
      </c>
      <c r="B7" s="17" t="s">
        <v>276</v>
      </c>
    </row>
    <row r="8" spans="1:2" x14ac:dyDescent="0.3">
      <c r="A8" s="16" t="s">
        <v>75</v>
      </c>
      <c r="B8" s="169" t="s">
        <v>277</v>
      </c>
    </row>
    <row r="9" spans="1:2" x14ac:dyDescent="0.3">
      <c r="A9" s="16" t="s">
        <v>76</v>
      </c>
      <c r="B9" s="17">
        <v>89126551933</v>
      </c>
    </row>
    <row r="10" spans="1:2" x14ac:dyDescent="0.3">
      <c r="A10" s="16" t="s">
        <v>77</v>
      </c>
      <c r="B10" s="17" t="s">
        <v>78</v>
      </c>
    </row>
    <row r="11" spans="1:2" x14ac:dyDescent="0.3">
      <c r="A11" s="16" t="s">
        <v>79</v>
      </c>
      <c r="B11" s="18" t="s">
        <v>80</v>
      </c>
    </row>
    <row r="12" spans="1:2" x14ac:dyDescent="0.3">
      <c r="A12" s="16" t="s">
        <v>81</v>
      </c>
      <c r="B12" s="17">
        <v>79222017229</v>
      </c>
    </row>
    <row r="13" spans="1:2" x14ac:dyDescent="0.3">
      <c r="A13" s="16" t="s">
        <v>82</v>
      </c>
      <c r="B13" s="17">
        <v>17</v>
      </c>
    </row>
    <row r="14" spans="1:2" x14ac:dyDescent="0.3">
      <c r="A14" s="16" t="s">
        <v>83</v>
      </c>
      <c r="B14" s="17">
        <v>19</v>
      </c>
    </row>
    <row r="15" spans="1:2" x14ac:dyDescent="0.3">
      <c r="A15" s="16" t="s">
        <v>84</v>
      </c>
      <c r="B15" s="17">
        <v>21</v>
      </c>
    </row>
  </sheetData>
  <hyperlinks>
    <hyperlink ref="B8" r:id="rId1" xr:uid="{00000000-0004-0000-0000-000000000000}"/>
    <hyperlink ref="B1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P985"/>
  <sheetViews>
    <sheetView topLeftCell="A112" workbookViewId="0">
      <selection sqref="A1:XFD1"/>
    </sheetView>
  </sheetViews>
  <sheetFormatPr defaultColWidth="14.42578125" defaultRowHeight="15" customHeight="1" x14ac:dyDescent="0.25"/>
  <cols>
    <col min="1" max="1" width="5.140625" style="15" customWidth="1"/>
    <col min="2" max="2" width="28.140625" style="15" customWidth="1"/>
    <col min="3" max="3" width="42.85546875" style="15" customWidth="1"/>
    <col min="4" max="4" width="30.140625" style="15" customWidth="1"/>
    <col min="5" max="5" width="11.7109375" style="15" customWidth="1"/>
    <col min="6" max="6" width="12.42578125" style="15" customWidth="1"/>
    <col min="7" max="7" width="14.28515625" style="15" customWidth="1"/>
    <col min="8" max="8" width="20.85546875" style="15" customWidth="1"/>
    <col min="9" max="16" width="14.28515625" style="15" customWidth="1"/>
    <col min="17" max="16384" width="14.42578125" style="15"/>
  </cols>
  <sheetData>
    <row r="1" spans="1:16" ht="87" customHeight="1" thickTop="1" x14ac:dyDescent="0.25">
      <c r="A1" s="207" t="s">
        <v>301</v>
      </c>
      <c r="B1" s="208"/>
      <c r="C1" s="208"/>
      <c r="D1" s="208"/>
      <c r="E1" s="208"/>
      <c r="F1" s="208"/>
      <c r="G1" s="208"/>
      <c r="H1" s="209"/>
      <c r="I1" s="3"/>
      <c r="J1" s="3"/>
      <c r="K1" s="3"/>
      <c r="L1" s="4"/>
      <c r="M1" s="4"/>
      <c r="N1" s="4"/>
      <c r="O1" s="4"/>
      <c r="P1" s="4"/>
    </row>
    <row r="2" spans="1:16" ht="15" customHeight="1" x14ac:dyDescent="0.25">
      <c r="A2" s="210" t="s">
        <v>0</v>
      </c>
      <c r="B2" s="197"/>
      <c r="C2" s="197"/>
      <c r="D2" s="197"/>
      <c r="E2" s="197"/>
      <c r="F2" s="197"/>
      <c r="G2" s="197"/>
      <c r="H2" s="198"/>
      <c r="I2" s="3"/>
      <c r="J2" s="3"/>
      <c r="K2" s="3"/>
      <c r="L2" s="4"/>
      <c r="M2" s="4"/>
      <c r="N2" s="4"/>
      <c r="O2" s="4"/>
      <c r="P2" s="4"/>
    </row>
    <row r="3" spans="1:16" ht="15" customHeight="1" x14ac:dyDescent="0.25">
      <c r="A3" s="210" t="s">
        <v>61</v>
      </c>
      <c r="B3" s="197"/>
      <c r="C3" s="197"/>
      <c r="D3" s="197"/>
      <c r="E3" s="197"/>
      <c r="F3" s="197"/>
      <c r="G3" s="197"/>
      <c r="H3" s="198"/>
      <c r="I3" s="3"/>
      <c r="J3" s="3"/>
      <c r="K3" s="3"/>
      <c r="L3" s="4"/>
      <c r="M3" s="4"/>
      <c r="N3" s="4"/>
      <c r="O3" s="4"/>
      <c r="P3" s="4"/>
    </row>
    <row r="4" spans="1:16" ht="15" customHeight="1" x14ac:dyDescent="0.25">
      <c r="A4" s="211" t="s">
        <v>62</v>
      </c>
      <c r="B4" s="197"/>
      <c r="C4" s="197"/>
      <c r="D4" s="197"/>
      <c r="E4" s="197"/>
      <c r="F4" s="197"/>
      <c r="G4" s="197"/>
      <c r="H4" s="198"/>
      <c r="I4" s="3"/>
      <c r="J4" s="3"/>
      <c r="K4" s="3"/>
      <c r="L4" s="4"/>
      <c r="M4" s="4"/>
      <c r="N4" s="4"/>
      <c r="O4" s="4"/>
      <c r="P4" s="4"/>
    </row>
    <row r="5" spans="1:16" ht="15" customHeight="1" x14ac:dyDescent="0.25">
      <c r="A5" s="211" t="s">
        <v>63</v>
      </c>
      <c r="B5" s="212"/>
      <c r="C5" s="212"/>
      <c r="D5" s="212"/>
      <c r="E5" s="212"/>
      <c r="F5" s="212"/>
      <c r="G5" s="212"/>
      <c r="H5" s="213"/>
      <c r="I5" s="3"/>
      <c r="J5" s="3"/>
      <c r="K5" s="3"/>
      <c r="L5" s="4"/>
      <c r="M5" s="4"/>
      <c r="N5" s="4"/>
      <c r="O5" s="4"/>
      <c r="P5" s="4"/>
    </row>
    <row r="6" spans="1:16" ht="15.75" customHeight="1" x14ac:dyDescent="0.25">
      <c r="A6" s="211" t="str">
        <f>CONCATENATE("Главный эксперт: ",'Информация о чемпионате'!B7,", ",'Информация о чемпионате'!B8,", ",'Информация о чемпионате'!B9)</f>
        <v>Главный эксперт: Кадников Максим Сергеевич, makciimke@gmail.com, 89126551933</v>
      </c>
      <c r="B6" s="212"/>
      <c r="C6" s="212"/>
      <c r="D6" s="212"/>
      <c r="E6" s="212"/>
      <c r="F6" s="212"/>
      <c r="G6" s="212"/>
      <c r="H6" s="213"/>
      <c r="I6" s="3"/>
      <c r="J6" s="3"/>
      <c r="K6" s="3"/>
      <c r="L6" s="4"/>
      <c r="M6" s="4"/>
      <c r="N6" s="4"/>
      <c r="O6" s="4"/>
      <c r="P6" s="4"/>
    </row>
    <row r="7" spans="1:16" ht="15.75" customHeight="1" x14ac:dyDescent="0.25">
      <c r="A7" s="211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Шестаков Анатолий Александрович, shanal@mail.ru, 79222017229</v>
      </c>
      <c r="B7" s="212"/>
      <c r="C7" s="212"/>
      <c r="D7" s="212"/>
      <c r="E7" s="212"/>
      <c r="F7" s="212"/>
      <c r="G7" s="212"/>
      <c r="H7" s="213"/>
      <c r="I7" s="3"/>
      <c r="J7" s="3"/>
      <c r="K7" s="3"/>
      <c r="L7" s="4"/>
      <c r="M7" s="4"/>
      <c r="N7" s="4"/>
      <c r="O7" s="4"/>
      <c r="P7" s="4"/>
    </row>
    <row r="8" spans="1:16" ht="15.75" customHeight="1" x14ac:dyDescent="0.25">
      <c r="A8" s="211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21</v>
      </c>
      <c r="B8" s="212"/>
      <c r="C8" s="212"/>
      <c r="D8" s="212"/>
      <c r="E8" s="212"/>
      <c r="F8" s="212"/>
      <c r="G8" s="212"/>
      <c r="H8" s="213"/>
      <c r="I8" s="3"/>
      <c r="J8" s="3"/>
      <c r="K8" s="3"/>
      <c r="L8" s="4"/>
      <c r="M8" s="4"/>
      <c r="N8" s="4"/>
      <c r="O8" s="4"/>
      <c r="P8" s="4"/>
    </row>
    <row r="9" spans="1:16" ht="15.75" customHeight="1" x14ac:dyDescent="0.25">
      <c r="A9" s="211" t="str">
        <f>CONCATENATE("Количество конкурсантов (команд): ",'Информация о чемпионате'!B13)</f>
        <v>Количество конкурсантов (команд): 17</v>
      </c>
      <c r="B9" s="212"/>
      <c r="C9" s="212"/>
      <c r="D9" s="212"/>
      <c r="E9" s="212"/>
      <c r="F9" s="212"/>
      <c r="G9" s="212"/>
      <c r="H9" s="213"/>
      <c r="I9" s="3"/>
      <c r="J9" s="3"/>
      <c r="K9" s="3"/>
      <c r="L9" s="3"/>
      <c r="M9" s="3"/>
      <c r="N9" s="3"/>
      <c r="O9" s="3"/>
      <c r="P9" s="3"/>
    </row>
    <row r="10" spans="1:16" ht="15.75" customHeight="1" x14ac:dyDescent="0.25">
      <c r="A10" s="211" t="str">
        <f>CONCATENATE("Количество рабочих мест: ", 'Информация о чемпионате'!B14)</f>
        <v>Количество рабочих мест: 19</v>
      </c>
      <c r="B10" s="212"/>
      <c r="C10" s="214"/>
      <c r="D10" s="214"/>
      <c r="E10" s="214"/>
      <c r="F10" s="214"/>
      <c r="G10" s="214"/>
      <c r="H10" s="215"/>
      <c r="I10" s="3"/>
      <c r="J10" s="3"/>
      <c r="K10" s="3"/>
      <c r="L10" s="3"/>
      <c r="M10" s="3"/>
      <c r="N10" s="3"/>
      <c r="O10" s="3"/>
      <c r="P10" s="3"/>
    </row>
    <row r="11" spans="1:16" ht="15.75" customHeight="1" thickBot="1" x14ac:dyDescent="0.3">
      <c r="A11" s="216" t="str">
        <f>CONCATENATE("Даты проведения: ",'Информация о чемпионате'!B6)</f>
        <v>Даты проведения: 16.04.2025 - 24.04.2025</v>
      </c>
      <c r="B11" s="217"/>
      <c r="C11" s="217"/>
      <c r="D11" s="217"/>
      <c r="E11" s="217"/>
      <c r="F11" s="217"/>
      <c r="G11" s="217"/>
      <c r="H11" s="218"/>
      <c r="I11" s="3"/>
      <c r="J11" s="3"/>
      <c r="K11" s="3"/>
      <c r="L11" s="3"/>
      <c r="M11" s="3"/>
      <c r="N11" s="3"/>
      <c r="O11" s="3"/>
      <c r="P11" s="3"/>
    </row>
    <row r="12" spans="1:16" ht="21.75" thickTop="1" thickBot="1" x14ac:dyDescent="0.3">
      <c r="A12" s="219" t="s">
        <v>1</v>
      </c>
      <c r="B12" s="220"/>
      <c r="C12" s="220"/>
      <c r="D12" s="220"/>
      <c r="E12" s="220"/>
      <c r="F12" s="220"/>
      <c r="G12" s="220"/>
      <c r="H12" s="221"/>
      <c r="I12" s="3"/>
      <c r="J12" s="3"/>
      <c r="K12" s="3"/>
      <c r="L12" s="3"/>
      <c r="M12" s="3"/>
      <c r="N12" s="3"/>
      <c r="O12" s="3"/>
      <c r="P12" s="3"/>
    </row>
    <row r="13" spans="1:16" ht="15.75" thickTop="1" x14ac:dyDescent="0.25">
      <c r="A13" s="222" t="s">
        <v>2</v>
      </c>
      <c r="B13" s="208"/>
      <c r="C13" s="208"/>
      <c r="D13" s="208"/>
      <c r="E13" s="208"/>
      <c r="F13" s="208"/>
      <c r="G13" s="208"/>
      <c r="H13" s="209"/>
      <c r="I13" s="3"/>
      <c r="J13" s="3"/>
      <c r="K13" s="3"/>
      <c r="L13" s="3"/>
      <c r="M13" s="3"/>
      <c r="N13" s="3"/>
      <c r="O13" s="3"/>
      <c r="P13" s="3"/>
    </row>
    <row r="14" spans="1:16" ht="15" customHeight="1" x14ac:dyDescent="0.25">
      <c r="A14" s="196" t="s">
        <v>85</v>
      </c>
      <c r="B14" s="223"/>
      <c r="C14" s="223"/>
      <c r="D14" s="223"/>
      <c r="E14" s="223"/>
      <c r="F14" s="223"/>
      <c r="G14" s="223"/>
      <c r="H14" s="224"/>
      <c r="I14" s="3"/>
      <c r="J14" s="3"/>
      <c r="K14" s="3"/>
      <c r="L14" s="3"/>
      <c r="M14" s="3"/>
      <c r="N14" s="3"/>
      <c r="O14" s="3"/>
      <c r="P14" s="3"/>
    </row>
    <row r="15" spans="1:16" ht="15" customHeight="1" x14ac:dyDescent="0.25">
      <c r="A15" s="196" t="s">
        <v>86</v>
      </c>
      <c r="B15" s="223"/>
      <c r="C15" s="223"/>
      <c r="D15" s="223"/>
      <c r="E15" s="223"/>
      <c r="F15" s="223"/>
      <c r="G15" s="223"/>
      <c r="H15" s="224"/>
      <c r="I15" s="3"/>
      <c r="J15" s="3"/>
      <c r="K15" s="3"/>
      <c r="L15" s="3"/>
      <c r="M15" s="3"/>
      <c r="N15" s="3"/>
      <c r="O15" s="3"/>
      <c r="P15" s="3"/>
    </row>
    <row r="16" spans="1:16" ht="15" customHeight="1" x14ac:dyDescent="0.25">
      <c r="A16" s="196" t="s">
        <v>87</v>
      </c>
      <c r="B16" s="223"/>
      <c r="C16" s="223"/>
      <c r="D16" s="223"/>
      <c r="E16" s="223"/>
      <c r="F16" s="223"/>
      <c r="G16" s="223"/>
      <c r="H16" s="224"/>
      <c r="I16" s="3"/>
      <c r="J16" s="3"/>
      <c r="K16" s="3"/>
      <c r="L16" s="3"/>
      <c r="M16" s="3"/>
      <c r="N16" s="3"/>
      <c r="O16" s="3"/>
      <c r="P16" s="3"/>
    </row>
    <row r="17" spans="1:16" ht="15" customHeight="1" x14ac:dyDescent="0.25">
      <c r="A17" s="196" t="s">
        <v>88</v>
      </c>
      <c r="B17" s="223"/>
      <c r="C17" s="223"/>
      <c r="D17" s="223"/>
      <c r="E17" s="223"/>
      <c r="F17" s="223"/>
      <c r="G17" s="223"/>
      <c r="H17" s="224"/>
      <c r="I17" s="3"/>
      <c r="J17" s="3"/>
      <c r="K17" s="3"/>
      <c r="L17" s="3"/>
      <c r="M17" s="3"/>
      <c r="N17" s="3"/>
      <c r="O17" s="3"/>
      <c r="P17" s="3"/>
    </row>
    <row r="18" spans="1:16" ht="15" customHeight="1" x14ac:dyDescent="0.25">
      <c r="A18" s="196" t="s">
        <v>89</v>
      </c>
      <c r="B18" s="223"/>
      <c r="C18" s="223"/>
      <c r="D18" s="223"/>
      <c r="E18" s="223"/>
      <c r="F18" s="223"/>
      <c r="G18" s="223"/>
      <c r="H18" s="224"/>
      <c r="I18" s="3"/>
      <c r="J18" s="3"/>
      <c r="K18" s="3"/>
      <c r="L18" s="3"/>
      <c r="M18" s="3"/>
      <c r="N18" s="3"/>
      <c r="O18" s="3"/>
      <c r="P18" s="3"/>
    </row>
    <row r="19" spans="1:16" ht="15" customHeight="1" x14ac:dyDescent="0.25">
      <c r="A19" s="196" t="s">
        <v>90</v>
      </c>
      <c r="B19" s="223"/>
      <c r="C19" s="223"/>
      <c r="D19" s="223"/>
      <c r="E19" s="223"/>
      <c r="F19" s="223"/>
      <c r="G19" s="223"/>
      <c r="H19" s="224"/>
      <c r="I19" s="3"/>
      <c r="J19" s="3"/>
      <c r="K19" s="3"/>
      <c r="L19" s="3"/>
      <c r="M19" s="3"/>
      <c r="N19" s="3"/>
      <c r="O19" s="3"/>
      <c r="P19" s="3"/>
    </row>
    <row r="20" spans="1:16" ht="15" customHeight="1" x14ac:dyDescent="0.25">
      <c r="A20" s="196" t="s">
        <v>91</v>
      </c>
      <c r="B20" s="223"/>
      <c r="C20" s="223"/>
      <c r="D20" s="223"/>
      <c r="E20" s="223"/>
      <c r="F20" s="223"/>
      <c r="G20" s="223"/>
      <c r="H20" s="224"/>
      <c r="I20" s="3"/>
      <c r="J20" s="3"/>
      <c r="K20" s="3"/>
      <c r="L20" s="3"/>
      <c r="M20" s="3"/>
      <c r="N20" s="3"/>
      <c r="O20" s="3"/>
      <c r="P20" s="3"/>
    </row>
    <row r="21" spans="1:16" ht="15.75" customHeight="1" thickBot="1" x14ac:dyDescent="0.3">
      <c r="A21" s="196" t="s">
        <v>92</v>
      </c>
      <c r="B21" s="223"/>
      <c r="C21" s="223"/>
      <c r="D21" s="223"/>
      <c r="E21" s="223"/>
      <c r="F21" s="223"/>
      <c r="G21" s="223"/>
      <c r="H21" s="224"/>
      <c r="I21" s="3"/>
      <c r="J21" s="3"/>
      <c r="K21" s="3"/>
      <c r="L21" s="3"/>
      <c r="M21" s="3"/>
      <c r="N21" s="3"/>
      <c r="O21" s="3"/>
      <c r="P21" s="3"/>
    </row>
    <row r="22" spans="1:16" s="22" customFormat="1" ht="31.5" thickTop="1" thickBot="1" x14ac:dyDescent="0.3">
      <c r="A22" s="28" t="s">
        <v>3</v>
      </c>
      <c r="B22" s="29" t="s">
        <v>4</v>
      </c>
      <c r="C22" s="28" t="s">
        <v>5</v>
      </c>
      <c r="D22" s="28" t="s">
        <v>6</v>
      </c>
      <c r="E22" s="28" t="s">
        <v>7</v>
      </c>
      <c r="F22" s="28" t="s">
        <v>8</v>
      </c>
      <c r="G22" s="28" t="s">
        <v>9</v>
      </c>
      <c r="H22" s="28" t="s">
        <v>10</v>
      </c>
      <c r="I22" s="21"/>
      <c r="J22" s="21"/>
      <c r="K22" s="21"/>
      <c r="L22" s="21"/>
      <c r="M22" s="21"/>
      <c r="N22" s="21"/>
      <c r="O22" s="21"/>
      <c r="P22" s="21"/>
    </row>
    <row r="23" spans="1:16" s="33" customFormat="1" ht="15.75" thickTop="1" x14ac:dyDescent="0.25">
      <c r="A23" s="87">
        <v>1</v>
      </c>
      <c r="B23" s="53" t="s">
        <v>94</v>
      </c>
      <c r="C23" s="53" t="s">
        <v>116</v>
      </c>
      <c r="D23" s="54" t="s">
        <v>19</v>
      </c>
      <c r="E23" s="54">
        <v>1</v>
      </c>
      <c r="F23" s="54" t="s">
        <v>15</v>
      </c>
      <c r="G23" s="54">
        <f>E23</f>
        <v>1</v>
      </c>
      <c r="H23" s="88" t="s">
        <v>16</v>
      </c>
    </row>
    <row r="24" spans="1:16" s="33" customFormat="1" x14ac:dyDescent="0.25">
      <c r="A24" s="89">
        <v>2</v>
      </c>
      <c r="B24" s="24" t="s">
        <v>95</v>
      </c>
      <c r="C24" s="24" t="s">
        <v>96</v>
      </c>
      <c r="D24" s="25" t="s">
        <v>13</v>
      </c>
      <c r="E24" s="25">
        <v>1</v>
      </c>
      <c r="F24" s="25" t="s">
        <v>15</v>
      </c>
      <c r="G24" s="25">
        <f t="shared" ref="G24:G31" si="0">E24</f>
        <v>1</v>
      </c>
      <c r="H24" s="90" t="s">
        <v>16</v>
      </c>
    </row>
    <row r="25" spans="1:16" s="33" customFormat="1" x14ac:dyDescent="0.25">
      <c r="A25" s="89">
        <v>3</v>
      </c>
      <c r="B25" s="24" t="s">
        <v>97</v>
      </c>
      <c r="C25" s="24" t="s">
        <v>98</v>
      </c>
      <c r="D25" s="25" t="s">
        <v>19</v>
      </c>
      <c r="E25" s="25">
        <v>1</v>
      </c>
      <c r="F25" s="25" t="s">
        <v>15</v>
      </c>
      <c r="G25" s="25">
        <f t="shared" si="0"/>
        <v>1</v>
      </c>
      <c r="H25" s="90" t="s">
        <v>16</v>
      </c>
    </row>
    <row r="26" spans="1:16" s="33" customFormat="1" x14ac:dyDescent="0.25">
      <c r="A26" s="89">
        <v>4</v>
      </c>
      <c r="B26" s="24" t="s">
        <v>99</v>
      </c>
      <c r="C26" s="24" t="s">
        <v>117</v>
      </c>
      <c r="D26" s="25" t="s">
        <v>19</v>
      </c>
      <c r="E26" s="25">
        <v>1</v>
      </c>
      <c r="F26" s="25" t="s">
        <v>15</v>
      </c>
      <c r="G26" s="25">
        <f t="shared" si="0"/>
        <v>1</v>
      </c>
      <c r="H26" s="90" t="s">
        <v>16</v>
      </c>
    </row>
    <row r="27" spans="1:16" s="33" customFormat="1" x14ac:dyDescent="0.25">
      <c r="A27" s="89">
        <v>5</v>
      </c>
      <c r="B27" s="24" t="s">
        <v>100</v>
      </c>
      <c r="C27" s="24" t="s">
        <v>101</v>
      </c>
      <c r="D27" s="25" t="s">
        <v>19</v>
      </c>
      <c r="E27" s="25">
        <v>1</v>
      </c>
      <c r="F27" s="25" t="s">
        <v>15</v>
      </c>
      <c r="G27" s="25">
        <f t="shared" si="0"/>
        <v>1</v>
      </c>
      <c r="H27" s="90" t="s">
        <v>16</v>
      </c>
    </row>
    <row r="28" spans="1:16" s="33" customFormat="1" x14ac:dyDescent="0.25">
      <c r="A28" s="89">
        <v>6</v>
      </c>
      <c r="B28" s="24" t="s">
        <v>102</v>
      </c>
      <c r="C28" s="24" t="s">
        <v>103</v>
      </c>
      <c r="D28" s="25" t="s">
        <v>19</v>
      </c>
      <c r="E28" s="25">
        <v>1</v>
      </c>
      <c r="F28" s="25" t="s">
        <v>15</v>
      </c>
      <c r="G28" s="25">
        <f t="shared" si="0"/>
        <v>1</v>
      </c>
      <c r="H28" s="90" t="s">
        <v>16</v>
      </c>
    </row>
    <row r="29" spans="1:16" s="33" customFormat="1" x14ac:dyDescent="0.25">
      <c r="A29" s="89">
        <v>7</v>
      </c>
      <c r="B29" s="24" t="s">
        <v>104</v>
      </c>
      <c r="C29" s="24" t="s">
        <v>105</v>
      </c>
      <c r="D29" s="25" t="s">
        <v>13</v>
      </c>
      <c r="E29" s="25">
        <v>5</v>
      </c>
      <c r="F29" s="25" t="s">
        <v>15</v>
      </c>
      <c r="G29" s="25">
        <f t="shared" si="0"/>
        <v>5</v>
      </c>
      <c r="H29" s="90" t="s">
        <v>16</v>
      </c>
    </row>
    <row r="30" spans="1:16" s="33" customFormat="1" x14ac:dyDescent="0.25">
      <c r="A30" s="89">
        <v>8</v>
      </c>
      <c r="B30" s="24" t="s">
        <v>106</v>
      </c>
      <c r="C30" s="24" t="s">
        <v>107</v>
      </c>
      <c r="D30" s="25" t="s">
        <v>13</v>
      </c>
      <c r="E30" s="25">
        <v>1</v>
      </c>
      <c r="F30" s="25" t="s">
        <v>15</v>
      </c>
      <c r="G30" s="25">
        <f t="shared" si="0"/>
        <v>1</v>
      </c>
      <c r="H30" s="90" t="s">
        <v>16</v>
      </c>
    </row>
    <row r="31" spans="1:16" s="33" customFormat="1" x14ac:dyDescent="0.25">
      <c r="A31" s="89">
        <v>9</v>
      </c>
      <c r="B31" s="24" t="s">
        <v>108</v>
      </c>
      <c r="C31" s="24" t="s">
        <v>109</v>
      </c>
      <c r="D31" s="25" t="s">
        <v>13</v>
      </c>
      <c r="E31" s="25">
        <v>20</v>
      </c>
      <c r="F31" s="25" t="s">
        <v>15</v>
      </c>
      <c r="G31" s="25">
        <f t="shared" si="0"/>
        <v>20</v>
      </c>
      <c r="H31" s="90" t="s">
        <v>16</v>
      </c>
    </row>
    <row r="32" spans="1:16" s="33" customFormat="1" x14ac:dyDescent="0.25">
      <c r="A32" s="89">
        <v>10</v>
      </c>
      <c r="B32" s="24" t="s">
        <v>110</v>
      </c>
      <c r="C32" s="24" t="s">
        <v>111</v>
      </c>
      <c r="D32" s="25" t="s">
        <v>41</v>
      </c>
      <c r="E32" s="25">
        <v>1</v>
      </c>
      <c r="F32" s="25" t="s">
        <v>15</v>
      </c>
      <c r="G32" s="25">
        <v>1</v>
      </c>
      <c r="H32" s="90" t="s">
        <v>16</v>
      </c>
    </row>
    <row r="33" spans="1:16" s="33" customFormat="1" x14ac:dyDescent="0.25">
      <c r="A33" s="89">
        <v>11</v>
      </c>
      <c r="B33" s="24" t="s">
        <v>112</v>
      </c>
      <c r="C33" s="24" t="s">
        <v>113</v>
      </c>
      <c r="D33" s="25" t="s">
        <v>41</v>
      </c>
      <c r="E33" s="25">
        <v>1</v>
      </c>
      <c r="F33" s="25" t="s">
        <v>15</v>
      </c>
      <c r="G33" s="25">
        <v>1</v>
      </c>
      <c r="H33" s="90" t="s">
        <v>16</v>
      </c>
    </row>
    <row r="34" spans="1:16" s="33" customFormat="1" x14ac:dyDescent="0.25">
      <c r="A34" s="89">
        <v>12</v>
      </c>
      <c r="B34" s="24" t="s">
        <v>114</v>
      </c>
      <c r="C34" s="24" t="s">
        <v>115</v>
      </c>
      <c r="D34" s="25" t="s">
        <v>41</v>
      </c>
      <c r="E34" s="25">
        <v>1</v>
      </c>
      <c r="F34" s="25" t="s">
        <v>15</v>
      </c>
      <c r="G34" s="25">
        <v>1</v>
      </c>
      <c r="H34" s="90" t="s">
        <v>16</v>
      </c>
    </row>
    <row r="35" spans="1:16" s="22" customFormat="1" ht="15.75" thickBot="1" x14ac:dyDescent="0.3">
      <c r="A35" s="91">
        <v>13</v>
      </c>
      <c r="B35" s="34" t="s">
        <v>20</v>
      </c>
      <c r="C35" s="26" t="s">
        <v>21</v>
      </c>
      <c r="D35" s="27" t="s">
        <v>13</v>
      </c>
      <c r="E35" s="27" t="s">
        <v>14</v>
      </c>
      <c r="F35" s="27" t="s">
        <v>15</v>
      </c>
      <c r="G35" s="27">
        <v>1</v>
      </c>
      <c r="H35" s="92" t="s">
        <v>16</v>
      </c>
      <c r="I35" s="21"/>
      <c r="J35" s="21"/>
      <c r="K35" s="21"/>
      <c r="L35" s="21"/>
      <c r="M35" s="21"/>
      <c r="N35" s="21"/>
      <c r="O35" s="21"/>
      <c r="P35" s="21"/>
    </row>
    <row r="36" spans="1:16" s="22" customFormat="1" ht="21.75" thickTop="1" thickBot="1" x14ac:dyDescent="0.3">
      <c r="A36" s="199" t="s">
        <v>22</v>
      </c>
      <c r="B36" s="200"/>
      <c r="C36" s="200"/>
      <c r="D36" s="200"/>
      <c r="E36" s="200"/>
      <c r="F36" s="200"/>
      <c r="G36" s="200"/>
      <c r="H36" s="201"/>
      <c r="I36" s="21"/>
      <c r="J36" s="21"/>
      <c r="K36" s="21"/>
      <c r="L36" s="21"/>
      <c r="M36" s="21"/>
      <c r="N36" s="21"/>
      <c r="O36" s="21"/>
      <c r="P36" s="21"/>
    </row>
    <row r="37" spans="1:16" s="22" customFormat="1" ht="15" customHeight="1" thickTop="1" x14ac:dyDescent="0.25">
      <c r="A37" s="225" t="s">
        <v>2</v>
      </c>
      <c r="B37" s="226"/>
      <c r="C37" s="226"/>
      <c r="D37" s="226"/>
      <c r="E37" s="226"/>
      <c r="F37" s="226"/>
      <c r="G37" s="226"/>
      <c r="H37" s="227"/>
      <c r="I37" s="21"/>
      <c r="J37" s="21"/>
      <c r="K37" s="21"/>
      <c r="L37" s="21"/>
      <c r="M37" s="21"/>
      <c r="N37" s="21"/>
      <c r="O37" s="21"/>
      <c r="P37" s="21"/>
    </row>
    <row r="38" spans="1:16" s="22" customFormat="1" ht="15" customHeight="1" x14ac:dyDescent="0.25">
      <c r="A38" s="196" t="s">
        <v>118</v>
      </c>
      <c r="B38" s="197"/>
      <c r="C38" s="197"/>
      <c r="D38" s="197"/>
      <c r="E38" s="197"/>
      <c r="F38" s="197"/>
      <c r="G38" s="197"/>
      <c r="H38" s="198"/>
      <c r="I38" s="21"/>
      <c r="J38" s="21"/>
      <c r="K38" s="21"/>
      <c r="L38" s="21"/>
      <c r="M38" s="21"/>
      <c r="N38" s="21"/>
      <c r="O38" s="21"/>
      <c r="P38" s="21"/>
    </row>
    <row r="39" spans="1:16" s="22" customFormat="1" ht="15" customHeight="1" x14ac:dyDescent="0.25">
      <c r="A39" s="196" t="s">
        <v>119</v>
      </c>
      <c r="B39" s="197"/>
      <c r="C39" s="197"/>
      <c r="D39" s="197"/>
      <c r="E39" s="197"/>
      <c r="F39" s="197"/>
      <c r="G39" s="197"/>
      <c r="H39" s="198"/>
      <c r="I39" s="21"/>
      <c r="J39" s="21"/>
      <c r="K39" s="21"/>
      <c r="L39" s="21"/>
      <c r="M39" s="21"/>
      <c r="N39" s="21"/>
      <c r="O39" s="21"/>
      <c r="P39" s="21"/>
    </row>
    <row r="40" spans="1:16" s="22" customFormat="1" ht="15" customHeight="1" x14ac:dyDescent="0.25">
      <c r="A40" s="196" t="s">
        <v>120</v>
      </c>
      <c r="B40" s="197"/>
      <c r="C40" s="197"/>
      <c r="D40" s="197"/>
      <c r="E40" s="197"/>
      <c r="F40" s="197"/>
      <c r="G40" s="197"/>
      <c r="H40" s="198"/>
      <c r="I40" s="21"/>
      <c r="J40" s="21"/>
      <c r="K40" s="21"/>
      <c r="L40" s="21"/>
      <c r="M40" s="21"/>
      <c r="N40" s="21"/>
      <c r="O40" s="21"/>
      <c r="P40" s="21"/>
    </row>
    <row r="41" spans="1:16" s="22" customFormat="1" ht="15" customHeight="1" x14ac:dyDescent="0.25">
      <c r="A41" s="196" t="s">
        <v>121</v>
      </c>
      <c r="B41" s="197"/>
      <c r="C41" s="197"/>
      <c r="D41" s="197"/>
      <c r="E41" s="197"/>
      <c r="F41" s="197"/>
      <c r="G41" s="197"/>
      <c r="H41" s="198"/>
      <c r="I41" s="21"/>
      <c r="J41" s="21"/>
      <c r="K41" s="21"/>
      <c r="L41" s="21"/>
      <c r="M41" s="21"/>
      <c r="N41" s="21"/>
      <c r="O41" s="21"/>
      <c r="P41" s="21"/>
    </row>
    <row r="42" spans="1:16" s="22" customFormat="1" ht="15" customHeight="1" x14ac:dyDescent="0.25">
      <c r="A42" s="196" t="s">
        <v>93</v>
      </c>
      <c r="B42" s="197"/>
      <c r="C42" s="197"/>
      <c r="D42" s="197"/>
      <c r="E42" s="197"/>
      <c r="F42" s="197"/>
      <c r="G42" s="197"/>
      <c r="H42" s="198"/>
      <c r="I42" s="21"/>
      <c r="J42" s="21"/>
      <c r="K42" s="21"/>
      <c r="L42" s="21"/>
      <c r="M42" s="21"/>
      <c r="N42" s="21"/>
      <c r="O42" s="21"/>
      <c r="P42" s="21"/>
    </row>
    <row r="43" spans="1:16" s="22" customFormat="1" ht="15" customHeight="1" x14ac:dyDescent="0.25">
      <c r="A43" s="196" t="s">
        <v>122</v>
      </c>
      <c r="B43" s="197"/>
      <c r="C43" s="197"/>
      <c r="D43" s="197"/>
      <c r="E43" s="197"/>
      <c r="F43" s="197"/>
      <c r="G43" s="197"/>
      <c r="H43" s="198"/>
      <c r="I43" s="21"/>
      <c r="J43" s="21"/>
      <c r="K43" s="21"/>
      <c r="L43" s="21"/>
      <c r="M43" s="21"/>
      <c r="N43" s="21"/>
      <c r="O43" s="21"/>
      <c r="P43" s="21"/>
    </row>
    <row r="44" spans="1:16" s="22" customFormat="1" ht="15" customHeight="1" x14ac:dyDescent="0.25">
      <c r="A44" s="196" t="s">
        <v>91</v>
      </c>
      <c r="B44" s="197"/>
      <c r="C44" s="197"/>
      <c r="D44" s="197"/>
      <c r="E44" s="197"/>
      <c r="F44" s="197"/>
      <c r="G44" s="197"/>
      <c r="H44" s="198"/>
      <c r="I44" s="21"/>
      <c r="J44" s="21"/>
      <c r="K44" s="21"/>
      <c r="L44" s="21"/>
      <c r="M44" s="21"/>
      <c r="N44" s="21"/>
      <c r="O44" s="21"/>
      <c r="P44" s="21"/>
    </row>
    <row r="45" spans="1:16" s="22" customFormat="1" ht="15" customHeight="1" thickBot="1" x14ac:dyDescent="0.3">
      <c r="A45" s="228" t="s">
        <v>92</v>
      </c>
      <c r="B45" s="229"/>
      <c r="C45" s="229"/>
      <c r="D45" s="229"/>
      <c r="E45" s="229"/>
      <c r="F45" s="229"/>
      <c r="G45" s="229"/>
      <c r="H45" s="230"/>
      <c r="I45" s="21"/>
      <c r="J45" s="21"/>
      <c r="K45" s="21"/>
      <c r="L45" s="21"/>
      <c r="M45" s="21"/>
      <c r="N45" s="21"/>
      <c r="O45" s="21"/>
      <c r="P45" s="21"/>
    </row>
    <row r="46" spans="1:16" s="22" customFormat="1" ht="31.5" thickTop="1" thickBot="1" x14ac:dyDescent="0.3">
      <c r="A46" s="28" t="s">
        <v>3</v>
      </c>
      <c r="B46" s="29" t="s">
        <v>4</v>
      </c>
      <c r="C46" s="28" t="s">
        <v>5</v>
      </c>
      <c r="D46" s="28" t="s">
        <v>6</v>
      </c>
      <c r="E46" s="28" t="s">
        <v>7</v>
      </c>
      <c r="F46" s="28" t="s">
        <v>8</v>
      </c>
      <c r="G46" s="28" t="s">
        <v>9</v>
      </c>
      <c r="H46" s="28" t="s">
        <v>10</v>
      </c>
      <c r="I46" s="21"/>
      <c r="J46" s="21"/>
      <c r="K46" s="21"/>
      <c r="L46" s="21"/>
      <c r="M46" s="21"/>
      <c r="N46" s="21"/>
      <c r="O46" s="21"/>
      <c r="P46" s="21"/>
    </row>
    <row r="47" spans="1:16" s="33" customFormat="1" ht="15.75" thickTop="1" x14ac:dyDescent="0.25">
      <c r="A47" s="93">
        <v>1</v>
      </c>
      <c r="B47" s="36" t="s">
        <v>104</v>
      </c>
      <c r="C47" s="25" t="s">
        <v>105</v>
      </c>
      <c r="D47" s="37" t="s">
        <v>13</v>
      </c>
      <c r="E47" s="35">
        <v>6</v>
      </c>
      <c r="F47" s="35" t="s">
        <v>15</v>
      </c>
      <c r="G47" s="38">
        <v>6</v>
      </c>
      <c r="H47" s="90" t="s">
        <v>16</v>
      </c>
    </row>
    <row r="48" spans="1:16" s="33" customFormat="1" x14ac:dyDescent="0.25">
      <c r="A48" s="93">
        <v>2</v>
      </c>
      <c r="B48" s="36" t="s">
        <v>108</v>
      </c>
      <c r="C48" s="25" t="s">
        <v>109</v>
      </c>
      <c r="D48" s="37" t="s">
        <v>13</v>
      </c>
      <c r="E48" s="35">
        <v>12</v>
      </c>
      <c r="F48" s="35" t="s">
        <v>15</v>
      </c>
      <c r="G48" s="38">
        <v>12</v>
      </c>
      <c r="H48" s="90" t="s">
        <v>16</v>
      </c>
    </row>
    <row r="49" spans="1:16" s="33" customFormat="1" ht="15.75" thickBot="1" x14ac:dyDescent="0.3">
      <c r="A49" s="93">
        <v>3</v>
      </c>
      <c r="B49" s="30" t="s">
        <v>123</v>
      </c>
      <c r="C49" s="25" t="s">
        <v>124</v>
      </c>
      <c r="D49" s="37" t="s">
        <v>13</v>
      </c>
      <c r="E49" s="35">
        <v>2</v>
      </c>
      <c r="F49" s="35" t="s">
        <v>15</v>
      </c>
      <c r="G49" s="38">
        <v>2</v>
      </c>
      <c r="H49" s="90" t="s">
        <v>16</v>
      </c>
    </row>
    <row r="50" spans="1:16" s="32" customFormat="1" ht="21.75" thickTop="1" thickBot="1" x14ac:dyDescent="0.3">
      <c r="A50" s="190" t="s">
        <v>26</v>
      </c>
      <c r="B50" s="191"/>
      <c r="C50" s="191"/>
      <c r="D50" s="191"/>
      <c r="E50" s="191"/>
      <c r="F50" s="191"/>
      <c r="G50" s="191"/>
      <c r="H50" s="192"/>
      <c r="I50" s="31"/>
      <c r="J50" s="31"/>
      <c r="K50" s="31"/>
      <c r="L50" s="31"/>
      <c r="M50" s="31"/>
      <c r="N50" s="31"/>
      <c r="O50" s="31"/>
      <c r="P50" s="31"/>
    </row>
    <row r="51" spans="1:16" s="32" customFormat="1" ht="15" customHeight="1" x14ac:dyDescent="0.25">
      <c r="A51" s="193" t="s">
        <v>2</v>
      </c>
      <c r="B51" s="194"/>
      <c r="C51" s="194"/>
      <c r="D51" s="194"/>
      <c r="E51" s="194"/>
      <c r="F51" s="194"/>
      <c r="G51" s="194"/>
      <c r="H51" s="195"/>
      <c r="I51" s="31"/>
      <c r="J51" s="31"/>
      <c r="K51" s="31"/>
      <c r="L51" s="31"/>
      <c r="M51" s="31"/>
      <c r="N51" s="31"/>
      <c r="O51" s="31"/>
      <c r="P51" s="31"/>
    </row>
    <row r="52" spans="1:16" s="32" customFormat="1" ht="15" customHeight="1" x14ac:dyDescent="0.25">
      <c r="A52" s="196" t="s">
        <v>125</v>
      </c>
      <c r="B52" s="197"/>
      <c r="C52" s="197"/>
      <c r="D52" s="197"/>
      <c r="E52" s="197"/>
      <c r="F52" s="197"/>
      <c r="G52" s="197"/>
      <c r="H52" s="198"/>
      <c r="I52" s="31"/>
      <c r="J52" s="31"/>
      <c r="K52" s="31"/>
      <c r="L52" s="31"/>
      <c r="M52" s="31"/>
      <c r="N52" s="31"/>
      <c r="O52" s="31"/>
      <c r="P52" s="31"/>
    </row>
    <row r="53" spans="1:16" s="32" customFormat="1" ht="15" customHeight="1" x14ac:dyDescent="0.25">
      <c r="A53" s="196" t="s">
        <v>119</v>
      </c>
      <c r="B53" s="197"/>
      <c r="C53" s="197"/>
      <c r="D53" s="197"/>
      <c r="E53" s="197"/>
      <c r="F53" s="197"/>
      <c r="G53" s="197"/>
      <c r="H53" s="198"/>
      <c r="I53" s="31"/>
      <c r="J53" s="31"/>
      <c r="K53" s="31"/>
      <c r="L53" s="31"/>
      <c r="M53" s="31"/>
      <c r="N53" s="31"/>
      <c r="O53" s="31"/>
      <c r="P53" s="31"/>
    </row>
    <row r="54" spans="1:16" s="32" customFormat="1" ht="15" customHeight="1" x14ac:dyDescent="0.25">
      <c r="A54" s="196" t="s">
        <v>126</v>
      </c>
      <c r="B54" s="197"/>
      <c r="C54" s="197"/>
      <c r="D54" s="197"/>
      <c r="E54" s="197"/>
      <c r="F54" s="197"/>
      <c r="G54" s="197"/>
      <c r="H54" s="198"/>
      <c r="I54" s="31"/>
      <c r="J54" s="31"/>
      <c r="K54" s="31"/>
      <c r="L54" s="31"/>
      <c r="M54" s="31"/>
      <c r="N54" s="31"/>
      <c r="O54" s="31"/>
      <c r="P54" s="31"/>
    </row>
    <row r="55" spans="1:16" s="32" customFormat="1" ht="15" customHeight="1" x14ac:dyDescent="0.25">
      <c r="A55" s="196" t="s">
        <v>127</v>
      </c>
      <c r="B55" s="197"/>
      <c r="C55" s="197"/>
      <c r="D55" s="197"/>
      <c r="E55" s="197"/>
      <c r="F55" s="197"/>
      <c r="G55" s="197"/>
      <c r="H55" s="198"/>
      <c r="I55" s="31"/>
      <c r="J55" s="31"/>
      <c r="K55" s="31"/>
      <c r="L55" s="31"/>
      <c r="M55" s="31"/>
      <c r="N55" s="31"/>
      <c r="O55" s="31"/>
      <c r="P55" s="31"/>
    </row>
    <row r="56" spans="1:16" s="32" customFormat="1" ht="15" customHeight="1" x14ac:dyDescent="0.25">
      <c r="A56" s="196" t="s">
        <v>89</v>
      </c>
      <c r="B56" s="197"/>
      <c r="C56" s="197"/>
      <c r="D56" s="197"/>
      <c r="E56" s="197"/>
      <c r="F56" s="197"/>
      <c r="G56" s="197"/>
      <c r="H56" s="198"/>
      <c r="I56" s="31"/>
      <c r="J56" s="31"/>
      <c r="K56" s="31"/>
      <c r="L56" s="31"/>
      <c r="M56" s="31"/>
      <c r="N56" s="31"/>
      <c r="O56" s="31"/>
      <c r="P56" s="31"/>
    </row>
    <row r="57" spans="1:16" s="32" customFormat="1" ht="15" customHeight="1" x14ac:dyDescent="0.25">
      <c r="A57" s="196" t="s">
        <v>122</v>
      </c>
      <c r="B57" s="197"/>
      <c r="C57" s="197"/>
      <c r="D57" s="197"/>
      <c r="E57" s="197"/>
      <c r="F57" s="197"/>
      <c r="G57" s="197"/>
      <c r="H57" s="198"/>
      <c r="I57" s="31"/>
      <c r="J57" s="31"/>
      <c r="K57" s="31"/>
      <c r="L57" s="31"/>
      <c r="M57" s="31"/>
      <c r="N57" s="31"/>
      <c r="O57" s="31"/>
      <c r="P57" s="31"/>
    </row>
    <row r="58" spans="1:16" s="32" customFormat="1" ht="15" customHeight="1" x14ac:dyDescent="0.25">
      <c r="A58" s="196" t="s">
        <v>91</v>
      </c>
      <c r="B58" s="197"/>
      <c r="C58" s="197"/>
      <c r="D58" s="197"/>
      <c r="E58" s="197"/>
      <c r="F58" s="197"/>
      <c r="G58" s="197"/>
      <c r="H58" s="198"/>
      <c r="I58" s="31"/>
      <c r="J58" s="31"/>
      <c r="K58" s="31"/>
      <c r="L58" s="31"/>
      <c r="M58" s="31"/>
      <c r="N58" s="31"/>
      <c r="O58" s="31"/>
      <c r="P58" s="31"/>
    </row>
    <row r="59" spans="1:16" s="32" customFormat="1" ht="15" customHeight="1" thickBot="1" x14ac:dyDescent="0.3">
      <c r="A59" s="196" t="s">
        <v>92</v>
      </c>
      <c r="B59" s="197"/>
      <c r="C59" s="197"/>
      <c r="D59" s="197"/>
      <c r="E59" s="197"/>
      <c r="F59" s="197"/>
      <c r="G59" s="197"/>
      <c r="H59" s="198"/>
      <c r="I59" s="31"/>
      <c r="J59" s="31"/>
      <c r="K59" s="31"/>
      <c r="L59" s="31"/>
      <c r="M59" s="31"/>
      <c r="N59" s="31"/>
      <c r="O59" s="31"/>
      <c r="P59" s="31"/>
    </row>
    <row r="60" spans="1:16" s="22" customFormat="1" ht="31.5" thickTop="1" thickBot="1" x14ac:dyDescent="0.3">
      <c r="A60" s="28" t="s">
        <v>3</v>
      </c>
      <c r="B60" s="29" t="s">
        <v>4</v>
      </c>
      <c r="C60" s="28" t="s">
        <v>5</v>
      </c>
      <c r="D60" s="28" t="s">
        <v>6</v>
      </c>
      <c r="E60" s="28" t="s">
        <v>7</v>
      </c>
      <c r="F60" s="28" t="s">
        <v>8</v>
      </c>
      <c r="G60" s="28" t="s">
        <v>9</v>
      </c>
      <c r="H60" s="28" t="s">
        <v>10</v>
      </c>
      <c r="I60" s="21"/>
      <c r="J60" s="21"/>
      <c r="K60" s="21"/>
      <c r="L60" s="21"/>
      <c r="M60" s="21"/>
      <c r="N60" s="21"/>
      <c r="O60" s="21"/>
      <c r="P60" s="21"/>
    </row>
    <row r="61" spans="1:16" s="41" customFormat="1" ht="15.75" thickTop="1" x14ac:dyDescent="0.25">
      <c r="A61" s="89">
        <v>1</v>
      </c>
      <c r="B61" s="24" t="s">
        <v>144</v>
      </c>
      <c r="C61" s="24" t="s">
        <v>145</v>
      </c>
      <c r="D61" s="25" t="s">
        <v>146</v>
      </c>
      <c r="E61" s="25">
        <v>1</v>
      </c>
      <c r="F61" s="25" t="s">
        <v>15</v>
      </c>
      <c r="G61" s="25">
        <v>1</v>
      </c>
      <c r="H61" s="94" t="s">
        <v>16</v>
      </c>
    </row>
    <row r="62" spans="1:16" s="41" customFormat="1" x14ac:dyDescent="0.25">
      <c r="A62" s="89">
        <v>2</v>
      </c>
      <c r="B62" s="24" t="s">
        <v>147</v>
      </c>
      <c r="C62" s="24" t="s">
        <v>148</v>
      </c>
      <c r="D62" s="25" t="s">
        <v>146</v>
      </c>
      <c r="E62" s="25">
        <v>2</v>
      </c>
      <c r="F62" s="25" t="s">
        <v>15</v>
      </c>
      <c r="G62" s="25">
        <v>2</v>
      </c>
      <c r="H62" s="94" t="s">
        <v>16</v>
      </c>
    </row>
    <row r="63" spans="1:16" s="41" customFormat="1" x14ac:dyDescent="0.25">
      <c r="A63" s="89">
        <v>3</v>
      </c>
      <c r="B63" s="24" t="s">
        <v>143</v>
      </c>
      <c r="C63" s="24" t="s">
        <v>105</v>
      </c>
      <c r="D63" s="25" t="s">
        <v>13</v>
      </c>
      <c r="E63" s="25">
        <v>12</v>
      </c>
      <c r="F63" s="25" t="s">
        <v>15</v>
      </c>
      <c r="G63" s="25">
        <v>12</v>
      </c>
      <c r="H63" s="94" t="s">
        <v>16</v>
      </c>
    </row>
    <row r="64" spans="1:16" s="41" customFormat="1" x14ac:dyDescent="0.25">
      <c r="A64" s="89">
        <v>4</v>
      </c>
      <c r="B64" s="24" t="s">
        <v>108</v>
      </c>
      <c r="C64" s="24" t="s">
        <v>109</v>
      </c>
      <c r="D64" s="25" t="s">
        <v>13</v>
      </c>
      <c r="E64" s="25">
        <v>24</v>
      </c>
      <c r="F64" s="25" t="s">
        <v>15</v>
      </c>
      <c r="G64" s="25">
        <v>24</v>
      </c>
      <c r="H64" s="94" t="s">
        <v>16</v>
      </c>
    </row>
    <row r="65" spans="1:16" s="32" customFormat="1" x14ac:dyDescent="0.25">
      <c r="A65" s="89">
        <v>5</v>
      </c>
      <c r="B65" s="50" t="s">
        <v>23</v>
      </c>
      <c r="C65" s="50" t="s">
        <v>24</v>
      </c>
      <c r="D65" s="51" t="s">
        <v>13</v>
      </c>
      <c r="E65" s="51" t="s">
        <v>14</v>
      </c>
      <c r="F65" s="51" t="s">
        <v>15</v>
      </c>
      <c r="G65" s="51">
        <v>1</v>
      </c>
      <c r="H65" s="95" t="s">
        <v>16</v>
      </c>
      <c r="I65" s="31"/>
      <c r="J65" s="31"/>
      <c r="K65" s="31"/>
      <c r="L65" s="31"/>
      <c r="M65" s="31"/>
      <c r="N65" s="31"/>
      <c r="O65" s="31"/>
      <c r="P65" s="31"/>
    </row>
    <row r="66" spans="1:16" s="41" customFormat="1" x14ac:dyDescent="0.25">
      <c r="A66" s="89">
        <v>6</v>
      </c>
      <c r="B66" s="24" t="s">
        <v>27</v>
      </c>
      <c r="C66" s="24" t="s">
        <v>194</v>
      </c>
      <c r="D66" s="25" t="s">
        <v>43</v>
      </c>
      <c r="E66" s="25">
        <v>2</v>
      </c>
      <c r="F66" s="25" t="s">
        <v>15</v>
      </c>
      <c r="G66" s="25">
        <v>2</v>
      </c>
      <c r="H66" s="94" t="s">
        <v>16</v>
      </c>
    </row>
    <row r="67" spans="1:16" s="41" customFormat="1" ht="15.75" thickBot="1" x14ac:dyDescent="0.3">
      <c r="A67" s="91">
        <v>7</v>
      </c>
      <c r="B67" s="34" t="s">
        <v>195</v>
      </c>
      <c r="C67" s="34" t="s">
        <v>196</v>
      </c>
      <c r="D67" s="52" t="s">
        <v>43</v>
      </c>
      <c r="E67" s="52">
        <v>1</v>
      </c>
      <c r="F67" s="52" t="s">
        <v>15</v>
      </c>
      <c r="G67" s="52">
        <v>1</v>
      </c>
      <c r="H67" s="96" t="s">
        <v>16</v>
      </c>
    </row>
    <row r="68" spans="1:16" s="22" customFormat="1" ht="21.75" thickTop="1" thickBot="1" x14ac:dyDescent="0.3">
      <c r="A68" s="199" t="s">
        <v>28</v>
      </c>
      <c r="B68" s="200"/>
      <c r="C68" s="200"/>
      <c r="D68" s="200"/>
      <c r="E68" s="200"/>
      <c r="F68" s="200"/>
      <c r="G68" s="200"/>
      <c r="H68" s="201"/>
      <c r="I68" s="21"/>
      <c r="J68" s="21"/>
      <c r="K68" s="21"/>
      <c r="L68" s="21"/>
      <c r="M68" s="21"/>
      <c r="N68" s="21"/>
      <c r="O68" s="21"/>
      <c r="P68" s="21"/>
    </row>
    <row r="69" spans="1:16" s="41" customFormat="1" ht="15.75" thickTop="1" x14ac:dyDescent="0.25">
      <c r="A69" s="75">
        <v>8</v>
      </c>
      <c r="B69" s="76" t="s">
        <v>128</v>
      </c>
      <c r="C69" s="76" t="s">
        <v>129</v>
      </c>
      <c r="D69" s="77" t="s">
        <v>13</v>
      </c>
      <c r="E69" s="78">
        <v>1</v>
      </c>
      <c r="F69" s="57" t="s">
        <v>15</v>
      </c>
      <c r="G69" s="57">
        <f t="shared" ref="G69:G71" si="1">2*E69</f>
        <v>2</v>
      </c>
      <c r="H69" s="58" t="s">
        <v>16</v>
      </c>
    </row>
    <row r="70" spans="1:16" s="41" customFormat="1" x14ac:dyDescent="0.25">
      <c r="A70" s="79">
        <v>9</v>
      </c>
      <c r="B70" s="24" t="s">
        <v>29</v>
      </c>
      <c r="C70" s="24" t="s">
        <v>130</v>
      </c>
      <c r="D70" s="25" t="s">
        <v>13</v>
      </c>
      <c r="E70" s="37">
        <v>1</v>
      </c>
      <c r="F70" s="35" t="s">
        <v>15</v>
      </c>
      <c r="G70" s="38">
        <f t="shared" si="1"/>
        <v>2</v>
      </c>
      <c r="H70" s="61" t="s">
        <v>16</v>
      </c>
    </row>
    <row r="71" spans="1:16" s="41" customFormat="1" x14ac:dyDescent="0.25">
      <c r="A71" s="79">
        <v>10</v>
      </c>
      <c r="B71" s="24" t="s">
        <v>141</v>
      </c>
      <c r="C71" s="24" t="s">
        <v>142</v>
      </c>
      <c r="D71" s="25" t="s">
        <v>19</v>
      </c>
      <c r="E71" s="37">
        <v>1</v>
      </c>
      <c r="F71" s="35" t="s">
        <v>15</v>
      </c>
      <c r="G71" s="38">
        <f t="shared" si="1"/>
        <v>2</v>
      </c>
      <c r="H71" s="61" t="s">
        <v>16</v>
      </c>
    </row>
    <row r="72" spans="1:16" s="41" customFormat="1" x14ac:dyDescent="0.25">
      <c r="A72" s="79">
        <v>11</v>
      </c>
      <c r="B72" s="24" t="s">
        <v>135</v>
      </c>
      <c r="C72" s="24" t="s">
        <v>136</v>
      </c>
      <c r="D72" s="25" t="s">
        <v>13</v>
      </c>
      <c r="E72" s="37">
        <v>1</v>
      </c>
      <c r="F72" s="35" t="s">
        <v>15</v>
      </c>
      <c r="G72" s="38">
        <f t="shared" ref="G72" si="2">2*E72</f>
        <v>2</v>
      </c>
      <c r="H72" s="61" t="s">
        <v>16</v>
      </c>
    </row>
    <row r="73" spans="1:16" s="41" customFormat="1" x14ac:dyDescent="0.25">
      <c r="A73" s="79">
        <v>12</v>
      </c>
      <c r="B73" s="24" t="s">
        <v>131</v>
      </c>
      <c r="C73" s="24" t="s">
        <v>132</v>
      </c>
      <c r="D73" s="25" t="s">
        <v>13</v>
      </c>
      <c r="E73" s="37">
        <v>1</v>
      </c>
      <c r="F73" s="35" t="s">
        <v>15</v>
      </c>
      <c r="G73" s="38">
        <f t="shared" ref="G73:G77" si="3">2*E73</f>
        <v>2</v>
      </c>
      <c r="H73" s="61" t="s">
        <v>16</v>
      </c>
    </row>
    <row r="74" spans="1:16" s="41" customFormat="1" x14ac:dyDescent="0.25">
      <c r="A74" s="79">
        <v>13</v>
      </c>
      <c r="B74" s="24" t="s">
        <v>133</v>
      </c>
      <c r="C74" s="24" t="s">
        <v>134</v>
      </c>
      <c r="D74" s="25" t="s">
        <v>13</v>
      </c>
      <c r="E74" s="37">
        <v>1</v>
      </c>
      <c r="F74" s="35" t="s">
        <v>15</v>
      </c>
      <c r="G74" s="38">
        <f t="shared" si="3"/>
        <v>2</v>
      </c>
      <c r="H74" s="61" t="s">
        <v>16</v>
      </c>
    </row>
    <row r="75" spans="1:16" s="41" customFormat="1" x14ac:dyDescent="0.25">
      <c r="A75" s="79">
        <v>14</v>
      </c>
      <c r="B75" s="24" t="s">
        <v>30</v>
      </c>
      <c r="C75" s="24" t="s">
        <v>190</v>
      </c>
      <c r="D75" s="25" t="s">
        <v>43</v>
      </c>
      <c r="E75" s="37">
        <v>2</v>
      </c>
      <c r="F75" s="35" t="s">
        <v>15</v>
      </c>
      <c r="G75" s="38">
        <v>2</v>
      </c>
      <c r="H75" s="61" t="s">
        <v>16</v>
      </c>
    </row>
    <row r="76" spans="1:16" s="41" customFormat="1" x14ac:dyDescent="0.25">
      <c r="A76" s="79">
        <v>15</v>
      </c>
      <c r="B76" s="24" t="s">
        <v>192</v>
      </c>
      <c r="C76" s="24" t="s">
        <v>193</v>
      </c>
      <c r="D76" s="25" t="s">
        <v>43</v>
      </c>
      <c r="E76" s="37">
        <v>2</v>
      </c>
      <c r="F76" s="35" t="s">
        <v>15</v>
      </c>
      <c r="G76" s="38">
        <v>2</v>
      </c>
      <c r="H76" s="61" t="s">
        <v>16</v>
      </c>
    </row>
    <row r="77" spans="1:16" s="41" customFormat="1" x14ac:dyDescent="0.25">
      <c r="A77" s="79">
        <v>16</v>
      </c>
      <c r="B77" s="24" t="s">
        <v>137</v>
      </c>
      <c r="C77" s="24" t="s">
        <v>138</v>
      </c>
      <c r="D77" s="25" t="s">
        <v>13</v>
      </c>
      <c r="E77" s="37">
        <v>1</v>
      </c>
      <c r="F77" s="35" t="s">
        <v>15</v>
      </c>
      <c r="G77" s="38">
        <f t="shared" si="3"/>
        <v>2</v>
      </c>
      <c r="H77" s="61" t="s">
        <v>16</v>
      </c>
    </row>
    <row r="78" spans="1:16" s="41" customFormat="1" ht="15.75" thickBot="1" x14ac:dyDescent="0.3">
      <c r="A78" s="81">
        <v>17</v>
      </c>
      <c r="B78" s="82" t="s">
        <v>139</v>
      </c>
      <c r="C78" s="82" t="s">
        <v>140</v>
      </c>
      <c r="D78" s="83" t="s">
        <v>13</v>
      </c>
      <c r="E78" s="84">
        <v>1</v>
      </c>
      <c r="F78" s="85" t="s">
        <v>15</v>
      </c>
      <c r="G78" s="66">
        <v>1</v>
      </c>
      <c r="H78" s="86" t="s">
        <v>16</v>
      </c>
    </row>
    <row r="79" spans="1:16" s="22" customFormat="1" ht="21.75" thickTop="1" thickBot="1" x14ac:dyDescent="0.3">
      <c r="A79" s="202" t="s">
        <v>31</v>
      </c>
      <c r="B79" s="203"/>
      <c r="C79" s="203"/>
      <c r="D79" s="203"/>
      <c r="E79" s="203"/>
      <c r="F79" s="203"/>
      <c r="G79" s="203"/>
      <c r="H79" s="204"/>
      <c r="I79" s="21"/>
      <c r="J79" s="21"/>
      <c r="K79" s="21"/>
      <c r="L79" s="21"/>
      <c r="M79" s="21"/>
      <c r="N79" s="21"/>
      <c r="O79" s="21"/>
      <c r="P79" s="21"/>
    </row>
    <row r="80" spans="1:16" s="41" customFormat="1" ht="15.75" thickTop="1" x14ac:dyDescent="0.25">
      <c r="A80" s="79">
        <v>18</v>
      </c>
      <c r="B80" s="24" t="s">
        <v>149</v>
      </c>
      <c r="C80" s="24" t="s">
        <v>150</v>
      </c>
      <c r="D80" s="25" t="s">
        <v>19</v>
      </c>
      <c r="E80" s="37">
        <v>1</v>
      </c>
      <c r="F80" s="35" t="s">
        <v>15</v>
      </c>
      <c r="G80" s="38">
        <f>2*E80</f>
        <v>2</v>
      </c>
      <c r="H80" s="61" t="s">
        <v>16</v>
      </c>
    </row>
    <row r="81" spans="1:16" s="41" customFormat="1" x14ac:dyDescent="0.25">
      <c r="A81" s="79">
        <v>19</v>
      </c>
      <c r="B81" s="24" t="s">
        <v>151</v>
      </c>
      <c r="C81" s="24" t="s">
        <v>152</v>
      </c>
      <c r="D81" s="25" t="s">
        <v>19</v>
      </c>
      <c r="E81" s="37">
        <v>1</v>
      </c>
      <c r="F81" s="35" t="s">
        <v>15</v>
      </c>
      <c r="G81" s="38">
        <f t="shared" ref="G81:G85" si="4">2*E81</f>
        <v>2</v>
      </c>
      <c r="H81" s="61" t="s">
        <v>16</v>
      </c>
    </row>
    <row r="82" spans="1:16" s="41" customFormat="1" x14ac:dyDescent="0.25">
      <c r="A82" s="79">
        <v>20</v>
      </c>
      <c r="B82" s="24" t="s">
        <v>153</v>
      </c>
      <c r="C82" s="24" t="s">
        <v>154</v>
      </c>
      <c r="D82" s="25" t="s">
        <v>19</v>
      </c>
      <c r="E82" s="37">
        <v>1</v>
      </c>
      <c r="F82" s="35" t="s">
        <v>15</v>
      </c>
      <c r="G82" s="38">
        <f t="shared" si="4"/>
        <v>2</v>
      </c>
      <c r="H82" s="61" t="s">
        <v>16</v>
      </c>
    </row>
    <row r="83" spans="1:16" s="41" customFormat="1" x14ac:dyDescent="0.25">
      <c r="A83" s="79">
        <v>21</v>
      </c>
      <c r="B83" s="24" t="s">
        <v>155</v>
      </c>
      <c r="C83" s="24" t="s">
        <v>156</v>
      </c>
      <c r="D83" s="25" t="s">
        <v>19</v>
      </c>
      <c r="E83" s="37">
        <v>1</v>
      </c>
      <c r="F83" s="35" t="s">
        <v>15</v>
      </c>
      <c r="G83" s="38">
        <f t="shared" si="4"/>
        <v>2</v>
      </c>
      <c r="H83" s="61" t="s">
        <v>16</v>
      </c>
    </row>
    <row r="84" spans="1:16" s="41" customFormat="1" x14ac:dyDescent="0.25">
      <c r="A84" s="79">
        <v>22</v>
      </c>
      <c r="B84" s="24" t="s">
        <v>227</v>
      </c>
      <c r="C84" s="24" t="s">
        <v>228</v>
      </c>
      <c r="D84" s="25" t="s">
        <v>19</v>
      </c>
      <c r="E84" s="37">
        <v>1</v>
      </c>
      <c r="F84" s="35" t="s">
        <v>15</v>
      </c>
      <c r="G84" s="38">
        <v>2</v>
      </c>
      <c r="H84" s="61" t="s">
        <v>16</v>
      </c>
    </row>
    <row r="85" spans="1:16" s="41" customFormat="1" ht="15.75" thickBot="1" x14ac:dyDescent="0.3">
      <c r="A85" s="79">
        <v>23</v>
      </c>
      <c r="B85" s="24" t="s">
        <v>157</v>
      </c>
      <c r="C85" s="24" t="s">
        <v>158</v>
      </c>
      <c r="D85" s="25" t="s">
        <v>19</v>
      </c>
      <c r="E85" s="37">
        <v>1</v>
      </c>
      <c r="F85" s="35" t="s">
        <v>15</v>
      </c>
      <c r="G85" s="38">
        <f t="shared" si="4"/>
        <v>2</v>
      </c>
      <c r="H85" s="61" t="s">
        <v>16</v>
      </c>
    </row>
    <row r="86" spans="1:16" s="22" customFormat="1" ht="21.75" thickTop="1" thickBot="1" x14ac:dyDescent="0.3">
      <c r="A86" s="202" t="s">
        <v>32</v>
      </c>
      <c r="B86" s="205"/>
      <c r="C86" s="205"/>
      <c r="D86" s="205"/>
      <c r="E86" s="205"/>
      <c r="F86" s="205"/>
      <c r="G86" s="205"/>
      <c r="H86" s="206"/>
      <c r="I86" s="21"/>
      <c r="J86" s="21"/>
      <c r="K86" s="21"/>
      <c r="L86" s="21"/>
      <c r="M86" s="21"/>
      <c r="N86" s="21"/>
      <c r="O86" s="21"/>
      <c r="P86" s="21"/>
    </row>
    <row r="87" spans="1:16" s="41" customFormat="1" ht="15.75" thickTop="1" x14ac:dyDescent="0.25">
      <c r="A87" s="55">
        <v>24</v>
      </c>
      <c r="B87" s="56" t="s">
        <v>159</v>
      </c>
      <c r="C87" s="56" t="s">
        <v>160</v>
      </c>
      <c r="D87" s="57" t="s">
        <v>19</v>
      </c>
      <c r="E87" s="57">
        <v>1</v>
      </c>
      <c r="F87" s="57" t="s">
        <v>15</v>
      </c>
      <c r="G87" s="57">
        <v>2</v>
      </c>
      <c r="H87" s="61" t="s">
        <v>16</v>
      </c>
    </row>
    <row r="88" spans="1:16" s="41" customFormat="1" x14ac:dyDescent="0.25">
      <c r="A88" s="59">
        <v>25</v>
      </c>
      <c r="B88" s="60" t="s">
        <v>161</v>
      </c>
      <c r="C88" s="60" t="s">
        <v>162</v>
      </c>
      <c r="D88" s="38" t="s">
        <v>19</v>
      </c>
      <c r="E88" s="38">
        <v>1</v>
      </c>
      <c r="F88" s="38" t="s">
        <v>15</v>
      </c>
      <c r="G88" s="38">
        <v>2</v>
      </c>
      <c r="H88" s="61" t="s">
        <v>16</v>
      </c>
    </row>
    <row r="89" spans="1:16" s="41" customFormat="1" x14ac:dyDescent="0.25">
      <c r="A89" s="59">
        <v>26</v>
      </c>
      <c r="B89" s="60" t="s">
        <v>163</v>
      </c>
      <c r="C89" s="60" t="s">
        <v>164</v>
      </c>
      <c r="D89" s="38" t="s">
        <v>19</v>
      </c>
      <c r="E89" s="38">
        <v>1</v>
      </c>
      <c r="F89" s="38" t="s">
        <v>15</v>
      </c>
      <c r="G89" s="38">
        <v>2</v>
      </c>
      <c r="H89" s="61" t="s">
        <v>16</v>
      </c>
    </row>
    <row r="90" spans="1:16" s="41" customFormat="1" x14ac:dyDescent="0.25">
      <c r="A90" s="59">
        <v>27</v>
      </c>
      <c r="B90" s="60" t="s">
        <v>165</v>
      </c>
      <c r="C90" s="60" t="s">
        <v>166</v>
      </c>
      <c r="D90" s="38" t="s">
        <v>33</v>
      </c>
      <c r="E90" s="38">
        <v>1</v>
      </c>
      <c r="F90" s="38" t="s">
        <v>15</v>
      </c>
      <c r="G90" s="38">
        <f t="shared" ref="G90" si="5">2*E90</f>
        <v>2</v>
      </c>
      <c r="H90" s="61" t="s">
        <v>16</v>
      </c>
    </row>
    <row r="91" spans="1:16" s="32" customFormat="1" ht="15.75" thickBot="1" x14ac:dyDescent="0.3">
      <c r="A91" s="62">
        <v>28</v>
      </c>
      <c r="B91" s="63" t="s">
        <v>223</v>
      </c>
      <c r="C91" s="63" t="s">
        <v>224</v>
      </c>
      <c r="D91" s="64" t="s">
        <v>19</v>
      </c>
      <c r="E91" s="64">
        <v>1</v>
      </c>
      <c r="F91" s="64" t="s">
        <v>25</v>
      </c>
      <c r="G91" s="64">
        <v>10</v>
      </c>
      <c r="H91" s="61" t="s">
        <v>16</v>
      </c>
      <c r="I91" s="31"/>
      <c r="J91" s="31"/>
      <c r="K91" s="31"/>
      <c r="L91" s="31"/>
      <c r="M91" s="31"/>
      <c r="N91" s="31"/>
      <c r="O91" s="31"/>
      <c r="P91" s="31"/>
    </row>
    <row r="92" spans="1:16" s="22" customFormat="1" ht="21.75" thickTop="1" thickBot="1" x14ac:dyDescent="0.3">
      <c r="A92" s="202" t="s">
        <v>34</v>
      </c>
      <c r="B92" s="203"/>
      <c r="C92" s="203"/>
      <c r="D92" s="203"/>
      <c r="E92" s="203"/>
      <c r="F92" s="203"/>
      <c r="G92" s="203"/>
      <c r="H92" s="204"/>
      <c r="I92" s="21"/>
      <c r="J92" s="21"/>
      <c r="K92" s="21"/>
      <c r="L92" s="21"/>
      <c r="M92" s="21"/>
      <c r="N92" s="21"/>
      <c r="O92" s="21"/>
      <c r="P92" s="21"/>
    </row>
    <row r="93" spans="1:16" s="41" customFormat="1" ht="15.75" thickTop="1" x14ac:dyDescent="0.25">
      <c r="A93" s="55">
        <v>29</v>
      </c>
      <c r="B93" s="56" t="s">
        <v>167</v>
      </c>
      <c r="C93" s="56" t="s">
        <v>168</v>
      </c>
      <c r="D93" s="57" t="s">
        <v>33</v>
      </c>
      <c r="E93" s="57">
        <v>1</v>
      </c>
      <c r="F93" s="57" t="s">
        <v>15</v>
      </c>
      <c r="G93" s="57">
        <f t="shared" ref="G93:G105" si="6">2*E93</f>
        <v>2</v>
      </c>
      <c r="H93" s="61" t="s">
        <v>16</v>
      </c>
    </row>
    <row r="94" spans="1:16" s="41" customFormat="1" x14ac:dyDescent="0.25">
      <c r="A94" s="59">
        <v>30</v>
      </c>
      <c r="B94" s="60" t="s">
        <v>169</v>
      </c>
      <c r="C94" s="60" t="s">
        <v>170</v>
      </c>
      <c r="D94" s="38" t="s">
        <v>33</v>
      </c>
      <c r="E94" s="38">
        <v>1</v>
      </c>
      <c r="F94" s="38" t="s">
        <v>15</v>
      </c>
      <c r="G94" s="38">
        <f t="shared" si="6"/>
        <v>2</v>
      </c>
      <c r="H94" s="61" t="s">
        <v>16</v>
      </c>
    </row>
    <row r="95" spans="1:16" s="41" customFormat="1" x14ac:dyDescent="0.25">
      <c r="A95" s="59">
        <v>31</v>
      </c>
      <c r="B95" s="60" t="s">
        <v>171</v>
      </c>
      <c r="C95" s="60" t="s">
        <v>172</v>
      </c>
      <c r="D95" s="38" t="s">
        <v>33</v>
      </c>
      <c r="E95" s="38">
        <v>1</v>
      </c>
      <c r="F95" s="38" t="s">
        <v>15</v>
      </c>
      <c r="G95" s="38">
        <f t="shared" si="6"/>
        <v>2</v>
      </c>
      <c r="H95" s="61" t="s">
        <v>16</v>
      </c>
    </row>
    <row r="96" spans="1:16" s="41" customFormat="1" x14ac:dyDescent="0.25">
      <c r="A96" s="59">
        <v>32</v>
      </c>
      <c r="B96" s="60" t="s">
        <v>234</v>
      </c>
      <c r="C96" s="60" t="s">
        <v>235</v>
      </c>
      <c r="D96" s="38" t="s">
        <v>33</v>
      </c>
      <c r="E96" s="38">
        <v>1</v>
      </c>
      <c r="F96" s="38" t="s">
        <v>15</v>
      </c>
      <c r="G96" s="38">
        <f t="shared" si="6"/>
        <v>2</v>
      </c>
      <c r="H96" s="61" t="s">
        <v>16</v>
      </c>
    </row>
    <row r="97" spans="1:16" s="41" customFormat="1" x14ac:dyDescent="0.25">
      <c r="A97" s="59">
        <v>33</v>
      </c>
      <c r="B97" s="60" t="s">
        <v>173</v>
      </c>
      <c r="C97" s="60" t="s">
        <v>174</v>
      </c>
      <c r="D97" s="38" t="s">
        <v>33</v>
      </c>
      <c r="E97" s="38">
        <v>1</v>
      </c>
      <c r="F97" s="38" t="s">
        <v>15</v>
      </c>
      <c r="G97" s="38">
        <f t="shared" si="6"/>
        <v>2</v>
      </c>
      <c r="H97" s="61" t="s">
        <v>16</v>
      </c>
    </row>
    <row r="98" spans="1:16" s="41" customFormat="1" x14ac:dyDescent="0.25">
      <c r="A98" s="59">
        <v>34</v>
      </c>
      <c r="B98" s="60" t="s">
        <v>175</v>
      </c>
      <c r="C98" s="60" t="s">
        <v>168</v>
      </c>
      <c r="D98" s="38" t="s">
        <v>33</v>
      </c>
      <c r="E98" s="38">
        <v>1</v>
      </c>
      <c r="F98" s="38" t="s">
        <v>15</v>
      </c>
      <c r="G98" s="38">
        <f t="shared" si="6"/>
        <v>2</v>
      </c>
      <c r="H98" s="61" t="s">
        <v>16</v>
      </c>
    </row>
    <row r="99" spans="1:16" s="41" customFormat="1" x14ac:dyDescent="0.25">
      <c r="A99" s="59">
        <v>35</v>
      </c>
      <c r="B99" s="60" t="s">
        <v>176</v>
      </c>
      <c r="C99" s="60" t="s">
        <v>177</v>
      </c>
      <c r="D99" s="38" t="s">
        <v>33</v>
      </c>
      <c r="E99" s="38">
        <v>1</v>
      </c>
      <c r="F99" s="38" t="s">
        <v>15</v>
      </c>
      <c r="G99" s="38">
        <f t="shared" si="6"/>
        <v>2</v>
      </c>
      <c r="H99" s="61" t="s">
        <v>16</v>
      </c>
    </row>
    <row r="100" spans="1:16" s="41" customFormat="1" x14ac:dyDescent="0.25">
      <c r="A100" s="59">
        <v>36</v>
      </c>
      <c r="B100" s="60" t="s">
        <v>178</v>
      </c>
      <c r="C100" s="60" t="s">
        <v>179</v>
      </c>
      <c r="D100" s="38" t="s">
        <v>33</v>
      </c>
      <c r="E100" s="38">
        <v>1</v>
      </c>
      <c r="F100" s="38" t="s">
        <v>15</v>
      </c>
      <c r="G100" s="38">
        <f t="shared" si="6"/>
        <v>2</v>
      </c>
      <c r="H100" s="61" t="s">
        <v>16</v>
      </c>
    </row>
    <row r="101" spans="1:16" s="41" customFormat="1" x14ac:dyDescent="0.25">
      <c r="A101" s="59">
        <v>37</v>
      </c>
      <c r="B101" s="60" t="s">
        <v>180</v>
      </c>
      <c r="C101" s="60" t="s">
        <v>181</v>
      </c>
      <c r="D101" s="38" t="s">
        <v>33</v>
      </c>
      <c r="E101" s="38">
        <v>1</v>
      </c>
      <c r="F101" s="38" t="s">
        <v>15</v>
      </c>
      <c r="G101" s="38">
        <f t="shared" si="6"/>
        <v>2</v>
      </c>
      <c r="H101" s="61" t="s">
        <v>16</v>
      </c>
    </row>
    <row r="102" spans="1:16" s="41" customFormat="1" x14ac:dyDescent="0.25">
      <c r="A102" s="59">
        <v>38</v>
      </c>
      <c r="B102" s="60" t="s">
        <v>182</v>
      </c>
      <c r="C102" s="60" t="s">
        <v>183</v>
      </c>
      <c r="D102" s="38" t="s">
        <v>33</v>
      </c>
      <c r="E102" s="38">
        <v>1</v>
      </c>
      <c r="F102" s="38" t="s">
        <v>15</v>
      </c>
      <c r="G102" s="38">
        <f t="shared" si="6"/>
        <v>2</v>
      </c>
      <c r="H102" s="61" t="s">
        <v>16</v>
      </c>
    </row>
    <row r="103" spans="1:16" s="41" customFormat="1" x14ac:dyDescent="0.25">
      <c r="A103" s="59">
        <v>39</v>
      </c>
      <c r="B103" s="60" t="s">
        <v>184</v>
      </c>
      <c r="C103" s="60" t="s">
        <v>185</v>
      </c>
      <c r="D103" s="38" t="s">
        <v>33</v>
      </c>
      <c r="E103" s="38">
        <v>1</v>
      </c>
      <c r="F103" s="38" t="s">
        <v>15</v>
      </c>
      <c r="G103" s="38">
        <f t="shared" si="6"/>
        <v>2</v>
      </c>
      <c r="H103" s="61" t="s">
        <v>16</v>
      </c>
    </row>
    <row r="104" spans="1:16" s="41" customFormat="1" x14ac:dyDescent="0.25">
      <c r="A104" s="59">
        <v>40</v>
      </c>
      <c r="B104" s="60" t="s">
        <v>186</v>
      </c>
      <c r="C104" s="60" t="s">
        <v>187</v>
      </c>
      <c r="D104" s="38" t="s">
        <v>33</v>
      </c>
      <c r="E104" s="38">
        <v>1</v>
      </c>
      <c r="F104" s="38" t="s">
        <v>15</v>
      </c>
      <c r="G104" s="38">
        <f t="shared" si="6"/>
        <v>2</v>
      </c>
      <c r="H104" s="61" t="s">
        <v>16</v>
      </c>
    </row>
    <row r="105" spans="1:16" s="41" customFormat="1" x14ac:dyDescent="0.25">
      <c r="A105" s="59">
        <v>41</v>
      </c>
      <c r="B105" s="60" t="s">
        <v>188</v>
      </c>
      <c r="C105" s="60" t="s">
        <v>189</v>
      </c>
      <c r="D105" s="38" t="s">
        <v>33</v>
      </c>
      <c r="E105" s="38">
        <v>1</v>
      </c>
      <c r="F105" s="38" t="s">
        <v>15</v>
      </c>
      <c r="G105" s="38">
        <f t="shared" si="6"/>
        <v>2</v>
      </c>
      <c r="H105" s="61" t="s">
        <v>16</v>
      </c>
    </row>
    <row r="106" spans="1:16" s="22" customFormat="1" ht="15.75" thickBot="1" x14ac:dyDescent="0.3">
      <c r="A106" s="62">
        <v>42</v>
      </c>
      <c r="B106" s="65" t="s">
        <v>226</v>
      </c>
      <c r="C106" s="65" t="s">
        <v>225</v>
      </c>
      <c r="D106" s="66" t="s">
        <v>33</v>
      </c>
      <c r="E106" s="66">
        <v>1</v>
      </c>
      <c r="F106" s="66" t="s">
        <v>15</v>
      </c>
      <c r="G106" s="66">
        <f t="shared" ref="G106" si="7">2*E106</f>
        <v>2</v>
      </c>
      <c r="H106" s="61" t="s">
        <v>16</v>
      </c>
      <c r="I106" s="21"/>
      <c r="J106" s="21"/>
      <c r="K106" s="21"/>
      <c r="L106" s="21"/>
      <c r="M106" s="21"/>
      <c r="N106" s="21"/>
      <c r="O106" s="21"/>
      <c r="P106" s="21"/>
    </row>
    <row r="107" spans="1:16" s="32" customFormat="1" ht="21.75" thickTop="1" thickBot="1" x14ac:dyDescent="0.3">
      <c r="A107" s="202" t="s">
        <v>35</v>
      </c>
      <c r="B107" s="203"/>
      <c r="C107" s="203"/>
      <c r="D107" s="203"/>
      <c r="E107" s="203"/>
      <c r="F107" s="203"/>
      <c r="G107" s="203"/>
      <c r="H107" s="204"/>
      <c r="I107" s="31"/>
      <c r="J107" s="31"/>
      <c r="K107" s="31"/>
      <c r="L107" s="31"/>
      <c r="M107" s="31"/>
      <c r="N107" s="31"/>
      <c r="O107" s="31"/>
      <c r="P107" s="31"/>
    </row>
    <row r="108" spans="1:16" s="41" customFormat="1" ht="15.75" thickTop="1" x14ac:dyDescent="0.25">
      <c r="A108" s="75">
        <v>43</v>
      </c>
      <c r="B108" s="76" t="s">
        <v>197</v>
      </c>
      <c r="C108" s="76" t="s">
        <v>198</v>
      </c>
      <c r="D108" s="77" t="s">
        <v>146</v>
      </c>
      <c r="E108" s="78">
        <v>1</v>
      </c>
      <c r="F108" s="57" t="s">
        <v>15</v>
      </c>
      <c r="G108" s="57">
        <f t="shared" ref="G108:G113" si="8">2*E108</f>
        <v>2</v>
      </c>
      <c r="H108" s="61" t="s">
        <v>16</v>
      </c>
    </row>
    <row r="109" spans="1:16" s="41" customFormat="1" x14ac:dyDescent="0.25">
      <c r="A109" s="79">
        <v>44</v>
      </c>
      <c r="B109" s="24" t="s">
        <v>199</v>
      </c>
      <c r="C109" s="24" t="s">
        <v>200</v>
      </c>
      <c r="D109" s="25" t="s">
        <v>146</v>
      </c>
      <c r="E109" s="37">
        <v>1</v>
      </c>
      <c r="F109" s="35" t="s">
        <v>15</v>
      </c>
      <c r="G109" s="38">
        <f t="shared" si="8"/>
        <v>2</v>
      </c>
      <c r="H109" s="61" t="s">
        <v>16</v>
      </c>
    </row>
    <row r="110" spans="1:16" s="41" customFormat="1" x14ac:dyDescent="0.25">
      <c r="A110" s="79">
        <v>45</v>
      </c>
      <c r="B110" s="24" t="s">
        <v>201</v>
      </c>
      <c r="C110" s="24" t="s">
        <v>202</v>
      </c>
      <c r="D110" s="25" t="s">
        <v>146</v>
      </c>
      <c r="E110" s="37">
        <v>1</v>
      </c>
      <c r="F110" s="35" t="s">
        <v>15</v>
      </c>
      <c r="G110" s="38">
        <f t="shared" si="8"/>
        <v>2</v>
      </c>
      <c r="H110" s="61" t="s">
        <v>16</v>
      </c>
    </row>
    <row r="111" spans="1:16" s="41" customFormat="1" x14ac:dyDescent="0.25">
      <c r="A111" s="79">
        <v>46</v>
      </c>
      <c r="B111" s="24" t="s">
        <v>203</v>
      </c>
      <c r="C111" s="24" t="s">
        <v>204</v>
      </c>
      <c r="D111" s="25" t="s">
        <v>146</v>
      </c>
      <c r="E111" s="37">
        <v>1</v>
      </c>
      <c r="F111" s="35" t="s">
        <v>15</v>
      </c>
      <c r="G111" s="38">
        <f t="shared" si="8"/>
        <v>2</v>
      </c>
      <c r="H111" s="61" t="s">
        <v>16</v>
      </c>
    </row>
    <row r="112" spans="1:16" s="41" customFormat="1" x14ac:dyDescent="0.25">
      <c r="A112" s="79">
        <v>47</v>
      </c>
      <c r="B112" s="24" t="s">
        <v>205</v>
      </c>
      <c r="C112" s="24" t="s">
        <v>206</v>
      </c>
      <c r="D112" s="25" t="s">
        <v>146</v>
      </c>
      <c r="E112" s="37">
        <v>1</v>
      </c>
      <c r="F112" s="35" t="s">
        <v>15</v>
      </c>
      <c r="G112" s="38">
        <f t="shared" si="8"/>
        <v>2</v>
      </c>
      <c r="H112" s="61" t="s">
        <v>16</v>
      </c>
    </row>
    <row r="113" spans="1:16" s="41" customFormat="1" x14ac:dyDescent="0.25">
      <c r="A113" s="79">
        <v>48</v>
      </c>
      <c r="B113" s="24" t="s">
        <v>97</v>
      </c>
      <c r="C113" s="24" t="s">
        <v>207</v>
      </c>
      <c r="D113" s="25" t="s">
        <v>146</v>
      </c>
      <c r="E113" s="37">
        <v>1</v>
      </c>
      <c r="F113" s="35" t="s">
        <v>15</v>
      </c>
      <c r="G113" s="38">
        <f t="shared" si="8"/>
        <v>2</v>
      </c>
      <c r="H113" s="61" t="s">
        <v>16</v>
      </c>
    </row>
    <row r="114" spans="1:16" s="41" customFormat="1" ht="15.75" thickBot="1" x14ac:dyDescent="0.3">
      <c r="A114" s="81">
        <v>49</v>
      </c>
      <c r="B114" s="82" t="s">
        <v>208</v>
      </c>
      <c r="C114" s="82" t="s">
        <v>209</v>
      </c>
      <c r="D114" s="83" t="s">
        <v>146</v>
      </c>
      <c r="E114" s="84">
        <v>3</v>
      </c>
      <c r="F114" s="85" t="s">
        <v>15</v>
      </c>
      <c r="G114" s="66">
        <v>3</v>
      </c>
      <c r="H114" s="61" t="s">
        <v>16</v>
      </c>
    </row>
    <row r="115" spans="1:16" s="32" customFormat="1" ht="21.75" thickTop="1" thickBot="1" x14ac:dyDescent="0.3">
      <c r="A115" s="202" t="s">
        <v>36</v>
      </c>
      <c r="B115" s="203"/>
      <c r="C115" s="203"/>
      <c r="D115" s="203"/>
      <c r="E115" s="203"/>
      <c r="F115" s="203"/>
      <c r="G115" s="203"/>
      <c r="H115" s="204"/>
      <c r="I115" s="31"/>
      <c r="J115" s="31"/>
      <c r="K115" s="31"/>
      <c r="L115" s="31"/>
      <c r="M115" s="31"/>
      <c r="N115" s="31"/>
      <c r="O115" s="31"/>
      <c r="P115" s="31"/>
    </row>
    <row r="116" spans="1:16" s="41" customFormat="1" ht="15.75" thickTop="1" x14ac:dyDescent="0.25">
      <c r="A116" s="75">
        <v>50</v>
      </c>
      <c r="B116" s="76" t="s">
        <v>110</v>
      </c>
      <c r="C116" s="76" t="s">
        <v>210</v>
      </c>
      <c r="D116" s="77" t="s">
        <v>41</v>
      </c>
      <c r="E116" s="78">
        <v>1</v>
      </c>
      <c r="F116" s="57" t="s">
        <v>15</v>
      </c>
      <c r="G116" s="57">
        <f t="shared" ref="G116:G121" si="9">2*E116</f>
        <v>2</v>
      </c>
      <c r="H116" s="61" t="s">
        <v>16</v>
      </c>
    </row>
    <row r="117" spans="1:16" s="41" customFormat="1" x14ac:dyDescent="0.25">
      <c r="A117" s="79">
        <v>51</v>
      </c>
      <c r="B117" s="24" t="s">
        <v>211</v>
      </c>
      <c r="C117" s="24" t="s">
        <v>212</v>
      </c>
      <c r="D117" s="25" t="s">
        <v>41</v>
      </c>
      <c r="E117" s="37">
        <v>1</v>
      </c>
      <c r="F117" s="35" t="s">
        <v>15</v>
      </c>
      <c r="G117" s="38">
        <f t="shared" si="9"/>
        <v>2</v>
      </c>
      <c r="H117" s="61" t="s">
        <v>16</v>
      </c>
    </row>
    <row r="118" spans="1:16" s="41" customFormat="1" x14ac:dyDescent="0.25">
      <c r="A118" s="79">
        <v>52</v>
      </c>
      <c r="B118" s="42" t="s">
        <v>213</v>
      </c>
      <c r="C118" s="43" t="s">
        <v>214</v>
      </c>
      <c r="D118" s="25" t="s">
        <v>41</v>
      </c>
      <c r="E118" s="37">
        <v>1</v>
      </c>
      <c r="F118" s="35" t="s">
        <v>15</v>
      </c>
      <c r="G118" s="38">
        <f t="shared" si="9"/>
        <v>2</v>
      </c>
      <c r="H118" s="61" t="s">
        <v>16</v>
      </c>
    </row>
    <row r="119" spans="1:16" s="41" customFormat="1" x14ac:dyDescent="0.25">
      <c r="A119" s="79">
        <v>53</v>
      </c>
      <c r="B119" s="24" t="s">
        <v>215</v>
      </c>
      <c r="C119" s="24" t="s">
        <v>216</v>
      </c>
      <c r="D119" s="25" t="s">
        <v>41</v>
      </c>
      <c r="E119" s="37">
        <v>1</v>
      </c>
      <c r="F119" s="35" t="s">
        <v>15</v>
      </c>
      <c r="G119" s="38">
        <f t="shared" si="9"/>
        <v>2</v>
      </c>
      <c r="H119" s="61" t="s">
        <v>16</v>
      </c>
    </row>
    <row r="120" spans="1:16" s="41" customFormat="1" x14ac:dyDescent="0.25">
      <c r="A120" s="79">
        <v>54</v>
      </c>
      <c r="B120" s="24" t="s">
        <v>217</v>
      </c>
      <c r="C120" s="24" t="s">
        <v>113</v>
      </c>
      <c r="D120" s="25" t="s">
        <v>41</v>
      </c>
      <c r="E120" s="37">
        <v>1</v>
      </c>
      <c r="F120" s="35" t="s">
        <v>15</v>
      </c>
      <c r="G120" s="38">
        <f t="shared" si="9"/>
        <v>2</v>
      </c>
      <c r="H120" s="61" t="s">
        <v>16</v>
      </c>
    </row>
    <row r="121" spans="1:16" s="41" customFormat="1" ht="15.75" thickBot="1" x14ac:dyDescent="0.3">
      <c r="A121" s="79">
        <v>55</v>
      </c>
      <c r="B121" s="24" t="s">
        <v>114</v>
      </c>
      <c r="C121" s="24" t="s">
        <v>218</v>
      </c>
      <c r="D121" s="25" t="s">
        <v>41</v>
      </c>
      <c r="E121" s="37">
        <v>1</v>
      </c>
      <c r="F121" s="35" t="s">
        <v>15</v>
      </c>
      <c r="G121" s="38">
        <f t="shared" si="9"/>
        <v>2</v>
      </c>
      <c r="H121" s="61" t="s">
        <v>16</v>
      </c>
    </row>
    <row r="122" spans="1:16" s="22" customFormat="1" ht="21.75" thickTop="1" thickBot="1" x14ac:dyDescent="0.3">
      <c r="A122" s="202" t="s">
        <v>37</v>
      </c>
      <c r="B122" s="203"/>
      <c r="C122" s="203"/>
      <c r="D122" s="203"/>
      <c r="E122" s="203"/>
      <c r="F122" s="203"/>
      <c r="G122" s="203"/>
      <c r="H122" s="204"/>
      <c r="I122" s="21"/>
      <c r="J122" s="21"/>
      <c r="K122" s="21"/>
      <c r="L122" s="21"/>
      <c r="M122" s="21"/>
      <c r="N122" s="21"/>
      <c r="O122" s="21"/>
      <c r="P122" s="21"/>
    </row>
    <row r="123" spans="1:16" s="22" customFormat="1" ht="15.75" thickTop="1" x14ac:dyDescent="0.25">
      <c r="A123" s="44" t="s">
        <v>2</v>
      </c>
      <c r="B123" s="39"/>
      <c r="C123" s="39"/>
      <c r="D123" s="39"/>
      <c r="E123" s="39"/>
      <c r="F123" s="39"/>
      <c r="G123" s="39"/>
      <c r="H123" s="40"/>
      <c r="I123" s="21"/>
      <c r="J123" s="21"/>
      <c r="K123" s="21"/>
      <c r="L123" s="21"/>
      <c r="M123" s="21"/>
      <c r="N123" s="21"/>
      <c r="O123" s="21"/>
      <c r="P123" s="21"/>
    </row>
    <row r="124" spans="1:16" s="22" customFormat="1" x14ac:dyDescent="0.25">
      <c r="A124" s="45" t="s">
        <v>219</v>
      </c>
      <c r="B124" s="80"/>
      <c r="C124" s="80"/>
      <c r="D124" s="80"/>
      <c r="E124" s="80"/>
      <c r="F124" s="80"/>
      <c r="G124" s="80"/>
      <c r="H124" s="46"/>
      <c r="I124" s="21"/>
      <c r="J124" s="21"/>
      <c r="K124" s="21"/>
      <c r="L124" s="21"/>
      <c r="M124" s="21"/>
      <c r="N124" s="21"/>
      <c r="O124" s="21"/>
      <c r="P124" s="21"/>
    </row>
    <row r="125" spans="1:16" s="22" customFormat="1" x14ac:dyDescent="0.25">
      <c r="A125" s="45" t="s">
        <v>220</v>
      </c>
      <c r="B125" s="80"/>
      <c r="C125" s="80"/>
      <c r="D125" s="80"/>
      <c r="E125" s="80"/>
      <c r="F125" s="80"/>
      <c r="G125" s="80"/>
      <c r="H125" s="46"/>
      <c r="I125" s="21"/>
      <c r="J125" s="21"/>
      <c r="K125" s="21"/>
      <c r="L125" s="21"/>
      <c r="M125" s="21"/>
      <c r="N125" s="21"/>
      <c r="O125" s="21"/>
      <c r="P125" s="21"/>
    </row>
    <row r="126" spans="1:16" s="22" customFormat="1" x14ac:dyDescent="0.25">
      <c r="A126" s="45" t="s">
        <v>221</v>
      </c>
      <c r="B126" s="80"/>
      <c r="C126" s="80"/>
      <c r="D126" s="80"/>
      <c r="E126" s="80"/>
      <c r="F126" s="80"/>
      <c r="G126" s="80"/>
      <c r="H126" s="46"/>
      <c r="I126" s="21"/>
      <c r="J126" s="21"/>
      <c r="K126" s="21"/>
      <c r="L126" s="21"/>
      <c r="M126" s="21"/>
      <c r="N126" s="21"/>
      <c r="O126" s="21"/>
      <c r="P126" s="21"/>
    </row>
    <row r="127" spans="1:16" s="22" customFormat="1" x14ac:dyDescent="0.25">
      <c r="A127" s="45" t="s">
        <v>222</v>
      </c>
      <c r="B127" s="80"/>
      <c r="C127" s="80"/>
      <c r="D127" s="80"/>
      <c r="E127" s="80"/>
      <c r="F127" s="80"/>
      <c r="G127" s="80"/>
      <c r="H127" s="46"/>
      <c r="I127" s="21"/>
      <c r="J127" s="21"/>
      <c r="K127" s="21"/>
      <c r="L127" s="21"/>
      <c r="M127" s="21"/>
      <c r="N127" s="21"/>
      <c r="O127" s="21"/>
      <c r="P127" s="21"/>
    </row>
    <row r="128" spans="1:16" s="22" customFormat="1" x14ac:dyDescent="0.25">
      <c r="A128" s="196" t="s">
        <v>89</v>
      </c>
      <c r="B128" s="197"/>
      <c r="C128" s="197"/>
      <c r="D128" s="197"/>
      <c r="E128" s="197"/>
      <c r="F128" s="197"/>
      <c r="G128" s="197"/>
      <c r="H128" s="198"/>
      <c r="I128" s="21"/>
      <c r="J128" s="21"/>
      <c r="K128" s="21"/>
      <c r="L128" s="21"/>
      <c r="M128" s="21"/>
      <c r="N128" s="21"/>
      <c r="O128" s="21"/>
      <c r="P128" s="21"/>
    </row>
    <row r="129" spans="1:16" s="22" customFormat="1" x14ac:dyDescent="0.25">
      <c r="A129" s="196" t="s">
        <v>122</v>
      </c>
      <c r="B129" s="197"/>
      <c r="C129" s="197"/>
      <c r="D129" s="197"/>
      <c r="E129" s="197"/>
      <c r="F129" s="197"/>
      <c r="G129" s="197"/>
      <c r="H129" s="198"/>
      <c r="I129" s="21"/>
      <c r="J129" s="21"/>
      <c r="K129" s="21"/>
      <c r="L129" s="21"/>
      <c r="M129" s="21"/>
      <c r="N129" s="21"/>
      <c r="O129" s="21"/>
      <c r="P129" s="21"/>
    </row>
    <row r="130" spans="1:16" s="22" customFormat="1" x14ac:dyDescent="0.25">
      <c r="A130" s="196" t="s">
        <v>91</v>
      </c>
      <c r="B130" s="197"/>
      <c r="C130" s="197"/>
      <c r="D130" s="197"/>
      <c r="E130" s="197"/>
      <c r="F130" s="197"/>
      <c r="G130" s="197"/>
      <c r="H130" s="198"/>
      <c r="I130" s="21"/>
      <c r="J130" s="21"/>
      <c r="K130" s="21"/>
      <c r="L130" s="21"/>
      <c r="M130" s="21"/>
      <c r="N130" s="21"/>
      <c r="O130" s="21"/>
      <c r="P130" s="21"/>
    </row>
    <row r="131" spans="1:16" s="22" customFormat="1" ht="15.75" thickBot="1" x14ac:dyDescent="0.3">
      <c r="A131" s="228" t="s">
        <v>92</v>
      </c>
      <c r="B131" s="229"/>
      <c r="C131" s="229"/>
      <c r="D131" s="229"/>
      <c r="E131" s="229"/>
      <c r="F131" s="229"/>
      <c r="G131" s="229"/>
      <c r="H131" s="230"/>
      <c r="I131" s="21"/>
      <c r="J131" s="21"/>
      <c r="K131" s="21"/>
      <c r="L131" s="21"/>
      <c r="M131" s="21"/>
      <c r="N131" s="21"/>
      <c r="O131" s="21"/>
      <c r="P131" s="21"/>
    </row>
    <row r="132" spans="1:16" s="22" customFormat="1" ht="31.5" thickTop="1" thickBot="1" x14ac:dyDescent="0.3">
      <c r="A132" s="28" t="s">
        <v>3</v>
      </c>
      <c r="B132" s="29" t="s">
        <v>4</v>
      </c>
      <c r="C132" s="28" t="s">
        <v>5</v>
      </c>
      <c r="D132" s="28" t="s">
        <v>6</v>
      </c>
      <c r="E132" s="28" t="s">
        <v>7</v>
      </c>
      <c r="F132" s="28" t="s">
        <v>8</v>
      </c>
      <c r="G132" s="28" t="s">
        <v>9</v>
      </c>
      <c r="H132" s="28" t="s">
        <v>10</v>
      </c>
      <c r="I132" s="21"/>
      <c r="J132" s="21"/>
      <c r="K132" s="21"/>
      <c r="L132" s="21"/>
      <c r="M132" s="21"/>
      <c r="N132" s="21"/>
      <c r="O132" s="21"/>
      <c r="P132" s="21"/>
    </row>
    <row r="133" spans="1:16" s="32" customFormat="1" ht="15.75" thickTop="1" x14ac:dyDescent="0.25">
      <c r="A133" s="67">
        <v>1</v>
      </c>
      <c r="B133" s="68" t="s">
        <v>11</v>
      </c>
      <c r="C133" s="68" t="s">
        <v>12</v>
      </c>
      <c r="D133" s="69" t="s">
        <v>13</v>
      </c>
      <c r="E133" s="69" t="s">
        <v>14</v>
      </c>
      <c r="F133" s="69" t="s">
        <v>15</v>
      </c>
      <c r="G133" s="69">
        <v>2</v>
      </c>
      <c r="H133" s="98" t="s">
        <v>16</v>
      </c>
      <c r="I133" s="31"/>
      <c r="J133" s="31"/>
      <c r="K133" s="31"/>
      <c r="L133" s="31"/>
      <c r="M133" s="31"/>
      <c r="N133" s="31"/>
      <c r="O133" s="31"/>
      <c r="P133" s="31"/>
    </row>
    <row r="134" spans="1:16" s="32" customFormat="1" x14ac:dyDescent="0.25">
      <c r="A134" s="70">
        <v>2</v>
      </c>
      <c r="B134" s="71" t="s">
        <v>17</v>
      </c>
      <c r="C134" s="71" t="s">
        <v>18</v>
      </c>
      <c r="D134" s="72" t="s">
        <v>13</v>
      </c>
      <c r="E134" s="72" t="s">
        <v>14</v>
      </c>
      <c r="F134" s="72" t="s">
        <v>15</v>
      </c>
      <c r="G134" s="72">
        <v>2</v>
      </c>
      <c r="H134" s="99" t="s">
        <v>16</v>
      </c>
      <c r="I134" s="31"/>
      <c r="J134" s="31"/>
      <c r="K134" s="31"/>
      <c r="L134" s="31"/>
      <c r="M134" s="31"/>
      <c r="N134" s="31"/>
      <c r="O134" s="31"/>
      <c r="P134" s="31"/>
    </row>
    <row r="135" spans="1:16" s="32" customFormat="1" ht="15.75" thickBot="1" x14ac:dyDescent="0.3">
      <c r="A135" s="73">
        <v>3</v>
      </c>
      <c r="B135" s="74" t="s">
        <v>38</v>
      </c>
      <c r="C135" s="74" t="s">
        <v>39</v>
      </c>
      <c r="D135" s="64" t="s">
        <v>13</v>
      </c>
      <c r="E135" s="64" t="s">
        <v>14</v>
      </c>
      <c r="F135" s="64" t="s">
        <v>15</v>
      </c>
      <c r="G135" s="64">
        <v>5</v>
      </c>
      <c r="H135" s="97" t="s">
        <v>16</v>
      </c>
      <c r="I135" s="31"/>
      <c r="J135" s="31"/>
      <c r="K135" s="31"/>
      <c r="L135" s="31"/>
      <c r="M135" s="31"/>
      <c r="N135" s="31"/>
      <c r="O135" s="31"/>
      <c r="P135" s="31"/>
    </row>
    <row r="136" spans="1:16" ht="15.75" customHeight="1" thickTop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</sheetData>
  <mergeCells count="53">
    <mergeCell ref="A131:H131"/>
    <mergeCell ref="A107:H107"/>
    <mergeCell ref="A115:H115"/>
    <mergeCell ref="A122:H122"/>
    <mergeCell ref="A130:H130"/>
    <mergeCell ref="A128:H128"/>
    <mergeCell ref="A129:H129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68:H68"/>
    <mergeCell ref="A79:H79"/>
    <mergeCell ref="A86:H86"/>
    <mergeCell ref="A92:H9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55:H55"/>
    <mergeCell ref="A56:H56"/>
    <mergeCell ref="A57:H57"/>
    <mergeCell ref="A58:H58"/>
    <mergeCell ref="A59:H59"/>
    <mergeCell ref="A50:H50"/>
    <mergeCell ref="A51:H51"/>
    <mergeCell ref="A52:H52"/>
    <mergeCell ref="A53:H53"/>
    <mergeCell ref="A54:H5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P965"/>
  <sheetViews>
    <sheetView topLeftCell="A7" workbookViewId="0">
      <selection sqref="A1:XFD1"/>
    </sheetView>
  </sheetViews>
  <sheetFormatPr defaultColWidth="14.42578125" defaultRowHeight="15" customHeight="1" x14ac:dyDescent="0.25"/>
  <cols>
    <col min="1" max="1" width="5.140625" customWidth="1"/>
    <col min="2" max="2" width="64.7109375" customWidth="1"/>
    <col min="3" max="3" width="27.28515625" customWidth="1"/>
    <col min="4" max="4" width="17.7109375" customWidth="1"/>
    <col min="5" max="5" width="13.28515625" customWidth="1"/>
    <col min="6" max="6" width="10.85546875" customWidth="1"/>
    <col min="7" max="7" width="13" customWidth="1"/>
    <col min="8" max="8" width="18.140625" customWidth="1"/>
    <col min="9" max="16" width="14.28515625" customWidth="1"/>
  </cols>
  <sheetData>
    <row r="1" spans="1:16" s="15" customFormat="1" ht="87" customHeight="1" thickTop="1" x14ac:dyDescent="0.25">
      <c r="A1" s="207" t="s">
        <v>301</v>
      </c>
      <c r="B1" s="208"/>
      <c r="C1" s="208"/>
      <c r="D1" s="208"/>
      <c r="E1" s="208"/>
      <c r="F1" s="208"/>
      <c r="G1" s="208"/>
      <c r="H1" s="209"/>
      <c r="I1" s="3"/>
      <c r="J1" s="3"/>
      <c r="K1" s="3"/>
      <c r="L1" s="4"/>
      <c r="M1" s="4"/>
      <c r="N1" s="4"/>
      <c r="O1" s="4"/>
      <c r="P1" s="4"/>
    </row>
    <row r="2" spans="1:16" ht="15" customHeight="1" x14ac:dyDescent="0.25">
      <c r="A2" s="210" t="s">
        <v>0</v>
      </c>
      <c r="B2" s="197"/>
      <c r="C2" s="197"/>
      <c r="D2" s="197"/>
      <c r="E2" s="197"/>
      <c r="F2" s="197"/>
      <c r="G2" s="197"/>
      <c r="H2" s="198"/>
      <c r="I2" s="1"/>
      <c r="J2" s="1"/>
      <c r="K2" s="1"/>
      <c r="L2" s="1"/>
      <c r="M2" s="1"/>
      <c r="N2" s="1"/>
      <c r="O2" s="1"/>
      <c r="P2" s="1"/>
    </row>
    <row r="3" spans="1:16" ht="15" customHeight="1" x14ac:dyDescent="0.25">
      <c r="A3" s="210" t="s">
        <v>61</v>
      </c>
      <c r="B3" s="197"/>
      <c r="C3" s="197"/>
      <c r="D3" s="197"/>
      <c r="E3" s="197"/>
      <c r="F3" s="197"/>
      <c r="G3" s="197"/>
      <c r="H3" s="198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5">
      <c r="A4" s="211" t="s">
        <v>62</v>
      </c>
      <c r="B4" s="197"/>
      <c r="C4" s="197"/>
      <c r="D4" s="197"/>
      <c r="E4" s="197"/>
      <c r="F4" s="197"/>
      <c r="G4" s="197"/>
      <c r="H4" s="198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5">
      <c r="A5" s="211" t="s">
        <v>63</v>
      </c>
      <c r="B5" s="212"/>
      <c r="C5" s="212"/>
      <c r="D5" s="212"/>
      <c r="E5" s="212"/>
      <c r="F5" s="212"/>
      <c r="G5" s="212"/>
      <c r="H5" s="213"/>
      <c r="I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211" t="str">
        <f>CONCATENATE("Главный эксперт: ",'Информация о чемпионате'!B7,", ",'Информация о чемпионате'!B8,", ",'Информация о чемпионате'!B9)</f>
        <v>Главный эксперт: Кадников Максим Сергеевич, makciimke@gmail.com, 89126551933</v>
      </c>
      <c r="B6" s="212"/>
      <c r="C6" s="212"/>
      <c r="D6" s="212"/>
      <c r="E6" s="212"/>
      <c r="F6" s="212"/>
      <c r="G6" s="212"/>
      <c r="H6" s="213"/>
      <c r="I6" s="1"/>
      <c r="J6" s="1"/>
      <c r="K6" s="1"/>
      <c r="L6" s="1"/>
      <c r="M6" s="1"/>
      <c r="N6" s="1"/>
      <c r="O6" s="1"/>
      <c r="P6" s="1"/>
    </row>
    <row r="7" spans="1:16" ht="15.75" customHeight="1" x14ac:dyDescent="0.25">
      <c r="A7" s="211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Шестаков Анатолий Александрович, shanal@mail.ru, 79222017229</v>
      </c>
      <c r="B7" s="212"/>
      <c r="C7" s="212"/>
      <c r="D7" s="212"/>
      <c r="E7" s="212"/>
      <c r="F7" s="212"/>
      <c r="G7" s="212"/>
      <c r="H7" s="213"/>
      <c r="I7" s="1"/>
      <c r="J7" s="1"/>
      <c r="K7" s="1"/>
      <c r="L7" s="1"/>
      <c r="M7" s="1"/>
      <c r="N7" s="1"/>
      <c r="O7" s="1"/>
      <c r="P7" s="1"/>
    </row>
    <row r="8" spans="1:16" ht="15.75" customHeight="1" x14ac:dyDescent="0.25">
      <c r="A8" s="211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21</v>
      </c>
      <c r="B8" s="212"/>
      <c r="C8" s="212"/>
      <c r="D8" s="212"/>
      <c r="E8" s="212"/>
      <c r="F8" s="212"/>
      <c r="G8" s="212"/>
      <c r="H8" s="213"/>
      <c r="I8" s="1"/>
      <c r="J8" s="1"/>
      <c r="K8" s="1"/>
      <c r="L8" s="1"/>
      <c r="M8" s="1"/>
      <c r="N8" s="1"/>
      <c r="O8" s="1"/>
      <c r="P8" s="1"/>
    </row>
    <row r="9" spans="1:16" ht="15.75" customHeight="1" x14ac:dyDescent="0.25">
      <c r="A9" s="211" t="str">
        <f>CONCATENATE("Количество конкурсантов (команд): ",'Информация о чемпионате'!B13)</f>
        <v>Количество конкурсантов (команд): 17</v>
      </c>
      <c r="B9" s="212"/>
      <c r="C9" s="212"/>
      <c r="D9" s="212"/>
      <c r="E9" s="212"/>
      <c r="F9" s="212"/>
      <c r="G9" s="212"/>
      <c r="H9" s="213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25">
      <c r="A10" s="211" t="str">
        <f>CONCATENATE("Количество рабочих мест: ", 'Информация о чемпионате'!B14)</f>
        <v>Количество рабочих мест: 19</v>
      </c>
      <c r="B10" s="212"/>
      <c r="C10" s="214"/>
      <c r="D10" s="214"/>
      <c r="E10" s="214"/>
      <c r="F10" s="214"/>
      <c r="G10" s="214"/>
      <c r="H10" s="215"/>
      <c r="I10" s="1"/>
      <c r="J10" s="1"/>
      <c r="K10" s="1"/>
      <c r="L10" s="1"/>
      <c r="M10" s="1"/>
      <c r="N10" s="1"/>
      <c r="O10" s="1"/>
      <c r="P10" s="1"/>
    </row>
    <row r="11" spans="1:16" ht="15.75" customHeight="1" thickBot="1" x14ac:dyDescent="0.3">
      <c r="A11" s="216" t="str">
        <f>CONCATENATE("Даты проведения: ",'Информация о чемпионате'!B6)</f>
        <v>Даты проведения: 16.04.2025 - 24.04.2025</v>
      </c>
      <c r="B11" s="217"/>
      <c r="C11" s="217"/>
      <c r="D11" s="217"/>
      <c r="E11" s="217"/>
      <c r="F11" s="217"/>
      <c r="G11" s="217"/>
      <c r="H11" s="218"/>
      <c r="I11" s="1"/>
      <c r="J11" s="1"/>
      <c r="K11" s="1"/>
      <c r="L11" s="1"/>
      <c r="M11" s="1"/>
      <c r="N11" s="1"/>
      <c r="O11" s="1"/>
      <c r="P11" s="1"/>
    </row>
    <row r="12" spans="1:16" ht="22.5" customHeight="1" thickTop="1" x14ac:dyDescent="0.25">
      <c r="A12" s="231" t="s">
        <v>40</v>
      </c>
      <c r="B12" s="208"/>
      <c r="C12" s="208"/>
      <c r="D12" s="208"/>
      <c r="E12" s="208"/>
      <c r="F12" s="208"/>
      <c r="G12" s="208"/>
      <c r="H12" s="209"/>
      <c r="I12" s="1"/>
      <c r="J12" s="1"/>
      <c r="K12" s="1"/>
      <c r="L12" s="1"/>
      <c r="M12" s="1"/>
      <c r="N12" s="1"/>
      <c r="O12" s="1"/>
      <c r="P12" s="1"/>
    </row>
    <row r="13" spans="1:16" s="23" customFormat="1" x14ac:dyDescent="0.25">
      <c r="A13" s="196" t="s">
        <v>85</v>
      </c>
      <c r="B13" s="223"/>
      <c r="C13" s="223"/>
      <c r="D13" s="223"/>
      <c r="E13" s="223"/>
      <c r="F13" s="223"/>
      <c r="G13" s="223"/>
      <c r="H13" s="224"/>
    </row>
    <row r="14" spans="1:16" s="23" customFormat="1" x14ac:dyDescent="0.25">
      <c r="A14" s="196" t="s">
        <v>229</v>
      </c>
      <c r="B14" s="223"/>
      <c r="C14" s="223"/>
      <c r="D14" s="223"/>
      <c r="E14" s="223"/>
      <c r="F14" s="223"/>
      <c r="G14" s="223"/>
      <c r="H14" s="224"/>
    </row>
    <row r="15" spans="1:16" s="23" customFormat="1" x14ac:dyDescent="0.25">
      <c r="A15" s="196" t="s">
        <v>87</v>
      </c>
      <c r="B15" s="223"/>
      <c r="C15" s="223"/>
      <c r="D15" s="223"/>
      <c r="E15" s="223"/>
      <c r="F15" s="223"/>
      <c r="G15" s="223"/>
      <c r="H15" s="224"/>
    </row>
    <row r="16" spans="1:16" s="23" customFormat="1" x14ac:dyDescent="0.25">
      <c r="A16" s="196" t="s">
        <v>231</v>
      </c>
      <c r="B16" s="223"/>
      <c r="C16" s="223"/>
      <c r="D16" s="223"/>
      <c r="E16" s="223"/>
      <c r="F16" s="223"/>
      <c r="G16" s="223"/>
      <c r="H16" s="224"/>
    </row>
    <row r="17" spans="1:16" s="23" customFormat="1" x14ac:dyDescent="0.25">
      <c r="A17" s="196" t="s">
        <v>89</v>
      </c>
      <c r="B17" s="223"/>
      <c r="C17" s="223"/>
      <c r="D17" s="223"/>
      <c r="E17" s="223"/>
      <c r="F17" s="223"/>
      <c r="G17" s="223"/>
      <c r="H17" s="224"/>
    </row>
    <row r="18" spans="1:16" s="23" customFormat="1" x14ac:dyDescent="0.25">
      <c r="A18" s="196" t="s">
        <v>230</v>
      </c>
      <c r="B18" s="223"/>
      <c r="C18" s="223"/>
      <c r="D18" s="223"/>
      <c r="E18" s="223"/>
      <c r="F18" s="223"/>
      <c r="G18" s="223"/>
      <c r="H18" s="224"/>
    </row>
    <row r="19" spans="1:16" s="23" customFormat="1" x14ac:dyDescent="0.25">
      <c r="A19" s="196" t="s">
        <v>91</v>
      </c>
      <c r="B19" s="223"/>
      <c r="C19" s="223"/>
      <c r="D19" s="223"/>
      <c r="E19" s="223"/>
      <c r="F19" s="223"/>
      <c r="G19" s="223"/>
      <c r="H19" s="224"/>
    </row>
    <row r="20" spans="1:16" s="23" customFormat="1" x14ac:dyDescent="0.25">
      <c r="A20" s="196" t="s">
        <v>92</v>
      </c>
      <c r="B20" s="223"/>
      <c r="C20" s="223"/>
      <c r="D20" s="223"/>
      <c r="E20" s="223"/>
      <c r="F20" s="223"/>
      <c r="G20" s="223"/>
      <c r="H20" s="224"/>
    </row>
    <row r="21" spans="1:16" s="32" customFormat="1" ht="15.75" thickBot="1" x14ac:dyDescent="0.3">
      <c r="A21" s="232" t="s">
        <v>92</v>
      </c>
      <c r="B21" s="233"/>
      <c r="C21" s="233"/>
      <c r="D21" s="233"/>
      <c r="E21" s="233"/>
      <c r="F21" s="233"/>
      <c r="G21" s="233"/>
      <c r="H21" s="234"/>
      <c r="I21" s="31"/>
      <c r="J21" s="31"/>
      <c r="K21" s="31"/>
      <c r="L21" s="31"/>
      <c r="M21" s="31"/>
      <c r="N21" s="31"/>
      <c r="O21" s="31"/>
      <c r="P21" s="31"/>
    </row>
    <row r="22" spans="1:16" s="22" customFormat="1" ht="31.5" thickTop="1" thickBot="1" x14ac:dyDescent="0.3">
      <c r="A22" s="28" t="s">
        <v>3</v>
      </c>
      <c r="B22" s="29" t="s">
        <v>4</v>
      </c>
      <c r="C22" s="28" t="s">
        <v>5</v>
      </c>
      <c r="D22" s="28" t="s">
        <v>6</v>
      </c>
      <c r="E22" s="28" t="s">
        <v>7</v>
      </c>
      <c r="F22" s="28" t="s">
        <v>8</v>
      </c>
      <c r="G22" s="28" t="s">
        <v>9</v>
      </c>
      <c r="H22" s="28" t="s">
        <v>10</v>
      </c>
      <c r="I22" s="21"/>
      <c r="J22" s="21"/>
      <c r="K22" s="21"/>
      <c r="L22" s="21"/>
      <c r="M22" s="21"/>
      <c r="N22" s="21"/>
      <c r="O22" s="21"/>
      <c r="P22" s="21"/>
    </row>
    <row r="23" spans="1:16" ht="21.75" thickTop="1" thickBot="1" x14ac:dyDescent="0.3">
      <c r="A23" s="235" t="s">
        <v>28</v>
      </c>
      <c r="B23" s="236"/>
      <c r="C23" s="236"/>
      <c r="D23" s="236"/>
      <c r="E23" s="236"/>
      <c r="F23" s="236"/>
      <c r="G23" s="236"/>
      <c r="H23" s="237"/>
      <c r="I23" s="3"/>
      <c r="J23" s="3"/>
      <c r="K23" s="3"/>
      <c r="L23" s="3"/>
      <c r="M23" s="3"/>
      <c r="N23" s="3"/>
      <c r="O23" s="3"/>
      <c r="P23" s="3"/>
    </row>
    <row r="24" spans="1:16" s="41" customFormat="1" ht="15.75" thickTop="1" x14ac:dyDescent="0.25">
      <c r="A24" s="75">
        <v>1</v>
      </c>
      <c r="B24" s="76" t="s">
        <v>128</v>
      </c>
      <c r="C24" s="76" t="s">
        <v>129</v>
      </c>
      <c r="D24" s="77" t="s">
        <v>13</v>
      </c>
      <c r="E24" s="78">
        <v>1</v>
      </c>
      <c r="F24" s="57" t="s">
        <v>15</v>
      </c>
      <c r="G24" s="38">
        <f t="shared" ref="G24:G32" si="0">8*E24</f>
        <v>8</v>
      </c>
      <c r="H24" s="58" t="s">
        <v>16</v>
      </c>
    </row>
    <row r="25" spans="1:16" s="41" customFormat="1" x14ac:dyDescent="0.25">
      <c r="A25" s="79">
        <v>2</v>
      </c>
      <c r="B25" s="24" t="s">
        <v>29</v>
      </c>
      <c r="C25" s="24" t="s">
        <v>130</v>
      </c>
      <c r="D25" s="25" t="s">
        <v>13</v>
      </c>
      <c r="E25" s="37">
        <v>1</v>
      </c>
      <c r="F25" s="35" t="s">
        <v>15</v>
      </c>
      <c r="G25" s="38">
        <f t="shared" si="0"/>
        <v>8</v>
      </c>
      <c r="H25" s="61" t="s">
        <v>16</v>
      </c>
    </row>
    <row r="26" spans="1:16" s="41" customFormat="1" x14ac:dyDescent="0.25">
      <c r="A26" s="79">
        <v>3</v>
      </c>
      <c r="B26" s="24" t="s">
        <v>141</v>
      </c>
      <c r="C26" s="24" t="s">
        <v>142</v>
      </c>
      <c r="D26" s="25" t="s">
        <v>19</v>
      </c>
      <c r="E26" s="37">
        <v>1</v>
      </c>
      <c r="F26" s="35" t="s">
        <v>15</v>
      </c>
      <c r="G26" s="38">
        <f t="shared" si="0"/>
        <v>8</v>
      </c>
      <c r="H26" s="61" t="s">
        <v>16</v>
      </c>
    </row>
    <row r="27" spans="1:16" s="41" customFormat="1" x14ac:dyDescent="0.25">
      <c r="A27" s="79">
        <v>4</v>
      </c>
      <c r="B27" s="24" t="s">
        <v>135</v>
      </c>
      <c r="C27" s="24" t="s">
        <v>136</v>
      </c>
      <c r="D27" s="25" t="s">
        <v>13</v>
      </c>
      <c r="E27" s="37">
        <v>1</v>
      </c>
      <c r="F27" s="35" t="s">
        <v>15</v>
      </c>
      <c r="G27" s="38">
        <f>8*E27</f>
        <v>8</v>
      </c>
      <c r="H27" s="61" t="s">
        <v>16</v>
      </c>
    </row>
    <row r="28" spans="1:16" s="41" customFormat="1" x14ac:dyDescent="0.25">
      <c r="A28" s="79">
        <v>5</v>
      </c>
      <c r="B28" s="24" t="s">
        <v>131</v>
      </c>
      <c r="C28" s="24" t="s">
        <v>132</v>
      </c>
      <c r="D28" s="25" t="s">
        <v>13</v>
      </c>
      <c r="E28" s="37">
        <v>1</v>
      </c>
      <c r="F28" s="35" t="s">
        <v>15</v>
      </c>
      <c r="G28" s="38">
        <f t="shared" si="0"/>
        <v>8</v>
      </c>
      <c r="H28" s="61" t="s">
        <v>16</v>
      </c>
    </row>
    <row r="29" spans="1:16" s="41" customFormat="1" x14ac:dyDescent="0.25">
      <c r="A29" s="79">
        <v>6</v>
      </c>
      <c r="B29" s="24" t="s">
        <v>133</v>
      </c>
      <c r="C29" s="24" t="s">
        <v>134</v>
      </c>
      <c r="D29" s="25" t="s">
        <v>13</v>
      </c>
      <c r="E29" s="37">
        <v>1</v>
      </c>
      <c r="F29" s="35" t="s">
        <v>15</v>
      </c>
      <c r="G29" s="38">
        <f t="shared" si="0"/>
        <v>8</v>
      </c>
      <c r="H29" s="61" t="s">
        <v>16</v>
      </c>
    </row>
    <row r="30" spans="1:16" s="41" customFormat="1" x14ac:dyDescent="0.25">
      <c r="A30" s="79">
        <v>7</v>
      </c>
      <c r="B30" s="24" t="s">
        <v>30</v>
      </c>
      <c r="C30" s="24" t="s">
        <v>190</v>
      </c>
      <c r="D30" s="25" t="s">
        <v>43</v>
      </c>
      <c r="E30" s="37">
        <v>1</v>
      </c>
      <c r="F30" s="35" t="s">
        <v>15</v>
      </c>
      <c r="G30" s="38">
        <f t="shared" si="0"/>
        <v>8</v>
      </c>
      <c r="H30" s="61" t="s">
        <v>16</v>
      </c>
    </row>
    <row r="31" spans="1:16" s="41" customFormat="1" x14ac:dyDescent="0.25">
      <c r="A31" s="79">
        <v>8</v>
      </c>
      <c r="B31" s="24" t="s">
        <v>137</v>
      </c>
      <c r="C31" s="24" t="s">
        <v>138</v>
      </c>
      <c r="D31" s="25" t="s">
        <v>13</v>
      </c>
      <c r="E31" s="37">
        <v>1</v>
      </c>
      <c r="F31" s="35" t="s">
        <v>15</v>
      </c>
      <c r="G31" s="38">
        <f t="shared" si="0"/>
        <v>8</v>
      </c>
      <c r="H31" s="61" t="s">
        <v>16</v>
      </c>
    </row>
    <row r="32" spans="1:16" s="41" customFormat="1" ht="15.75" thickBot="1" x14ac:dyDescent="0.3">
      <c r="A32" s="79">
        <v>9</v>
      </c>
      <c r="B32" s="82" t="s">
        <v>139</v>
      </c>
      <c r="C32" s="82" t="s">
        <v>140</v>
      </c>
      <c r="D32" s="83" t="s">
        <v>13</v>
      </c>
      <c r="E32" s="84">
        <v>1</v>
      </c>
      <c r="F32" s="85" t="s">
        <v>15</v>
      </c>
      <c r="G32" s="38">
        <f t="shared" si="0"/>
        <v>8</v>
      </c>
      <c r="H32" s="86" t="s">
        <v>16</v>
      </c>
    </row>
    <row r="33" spans="1:16" s="22" customFormat="1" ht="21.75" thickTop="1" thickBot="1" x14ac:dyDescent="0.3">
      <c r="A33" s="202" t="s">
        <v>31</v>
      </c>
      <c r="B33" s="203"/>
      <c r="C33" s="203"/>
      <c r="D33" s="203"/>
      <c r="E33" s="203"/>
      <c r="F33" s="203"/>
      <c r="G33" s="203"/>
      <c r="H33" s="204"/>
      <c r="I33" s="21"/>
      <c r="J33" s="21"/>
      <c r="K33" s="21"/>
      <c r="L33" s="21"/>
      <c r="M33" s="21"/>
      <c r="N33" s="21"/>
      <c r="O33" s="21"/>
      <c r="P33" s="21"/>
    </row>
    <row r="34" spans="1:16" s="41" customFormat="1" ht="15.75" thickTop="1" x14ac:dyDescent="0.25">
      <c r="A34" s="79">
        <v>10</v>
      </c>
      <c r="B34" s="24" t="s">
        <v>149</v>
      </c>
      <c r="C34" s="24" t="s">
        <v>150</v>
      </c>
      <c r="D34" s="25" t="s">
        <v>19</v>
      </c>
      <c r="E34" s="37">
        <v>1</v>
      </c>
      <c r="F34" s="35" t="s">
        <v>15</v>
      </c>
      <c r="G34" s="38">
        <f>8*E34</f>
        <v>8</v>
      </c>
      <c r="H34" s="61" t="s">
        <v>16</v>
      </c>
    </row>
    <row r="35" spans="1:16" s="41" customFormat="1" x14ac:dyDescent="0.25">
      <c r="A35" s="79">
        <v>11</v>
      </c>
      <c r="B35" s="24" t="s">
        <v>151</v>
      </c>
      <c r="C35" s="24" t="s">
        <v>152</v>
      </c>
      <c r="D35" s="25" t="s">
        <v>19</v>
      </c>
      <c r="E35" s="37">
        <v>1</v>
      </c>
      <c r="F35" s="35" t="s">
        <v>15</v>
      </c>
      <c r="G35" s="38">
        <f t="shared" ref="G35:G39" si="1">8*E35</f>
        <v>8</v>
      </c>
      <c r="H35" s="61" t="s">
        <v>16</v>
      </c>
    </row>
    <row r="36" spans="1:16" s="41" customFormat="1" x14ac:dyDescent="0.25">
      <c r="A36" s="79">
        <v>12</v>
      </c>
      <c r="B36" s="24" t="s">
        <v>153</v>
      </c>
      <c r="C36" s="24" t="s">
        <v>154</v>
      </c>
      <c r="D36" s="25" t="s">
        <v>19</v>
      </c>
      <c r="E36" s="37">
        <v>1</v>
      </c>
      <c r="F36" s="35" t="s">
        <v>15</v>
      </c>
      <c r="G36" s="38">
        <f t="shared" si="1"/>
        <v>8</v>
      </c>
      <c r="H36" s="61" t="s">
        <v>16</v>
      </c>
    </row>
    <row r="37" spans="1:16" s="41" customFormat="1" x14ac:dyDescent="0.25">
      <c r="A37" s="79">
        <v>13</v>
      </c>
      <c r="B37" s="24" t="s">
        <v>155</v>
      </c>
      <c r="C37" s="24" t="s">
        <v>156</v>
      </c>
      <c r="D37" s="25" t="s">
        <v>19</v>
      </c>
      <c r="E37" s="37">
        <v>1</v>
      </c>
      <c r="F37" s="35" t="s">
        <v>15</v>
      </c>
      <c r="G37" s="38">
        <f t="shared" si="1"/>
        <v>8</v>
      </c>
      <c r="H37" s="61" t="s">
        <v>16</v>
      </c>
    </row>
    <row r="38" spans="1:16" s="41" customFormat="1" x14ac:dyDescent="0.25">
      <c r="A38" s="79">
        <v>14</v>
      </c>
      <c r="B38" s="24" t="s">
        <v>227</v>
      </c>
      <c r="C38" s="24" t="s">
        <v>228</v>
      </c>
      <c r="D38" s="25" t="s">
        <v>19</v>
      </c>
      <c r="E38" s="37">
        <v>1</v>
      </c>
      <c r="F38" s="35" t="s">
        <v>15</v>
      </c>
      <c r="G38" s="38">
        <f t="shared" si="1"/>
        <v>8</v>
      </c>
      <c r="H38" s="61" t="s">
        <v>16</v>
      </c>
    </row>
    <row r="39" spans="1:16" s="41" customFormat="1" ht="15.75" thickBot="1" x14ac:dyDescent="0.3">
      <c r="A39" s="79">
        <v>15</v>
      </c>
      <c r="B39" s="24" t="s">
        <v>157</v>
      </c>
      <c r="C39" s="24" t="s">
        <v>158</v>
      </c>
      <c r="D39" s="25" t="s">
        <v>19</v>
      </c>
      <c r="E39" s="37">
        <v>1</v>
      </c>
      <c r="F39" s="35" t="s">
        <v>15</v>
      </c>
      <c r="G39" s="38">
        <f t="shared" si="1"/>
        <v>8</v>
      </c>
      <c r="H39" s="61" t="s">
        <v>16</v>
      </c>
    </row>
    <row r="40" spans="1:16" s="22" customFormat="1" ht="21.75" thickTop="1" thickBot="1" x14ac:dyDescent="0.3">
      <c r="A40" s="238" t="s">
        <v>32</v>
      </c>
      <c r="B40" s="205"/>
      <c r="C40" s="205"/>
      <c r="D40" s="205"/>
      <c r="E40" s="205"/>
      <c r="F40" s="205"/>
      <c r="G40" s="205"/>
      <c r="H40" s="206"/>
      <c r="I40" s="21"/>
      <c r="J40" s="21"/>
      <c r="K40" s="21"/>
      <c r="L40" s="21"/>
      <c r="M40" s="21"/>
      <c r="N40" s="21"/>
      <c r="O40" s="21"/>
      <c r="P40" s="21"/>
    </row>
    <row r="41" spans="1:16" s="41" customFormat="1" ht="15.75" thickTop="1" x14ac:dyDescent="0.25">
      <c r="A41" s="47">
        <v>16</v>
      </c>
      <c r="B41" s="102" t="s">
        <v>159</v>
      </c>
      <c r="C41" s="56" t="s">
        <v>160</v>
      </c>
      <c r="D41" s="57" t="s">
        <v>19</v>
      </c>
      <c r="E41" s="57">
        <v>1</v>
      </c>
      <c r="F41" s="57" t="s">
        <v>15</v>
      </c>
      <c r="G41" s="57">
        <f>8*E41</f>
        <v>8</v>
      </c>
      <c r="H41" s="58" t="s">
        <v>16</v>
      </c>
    </row>
    <row r="42" spans="1:16" s="41" customFormat="1" x14ac:dyDescent="0.25">
      <c r="A42" s="48">
        <v>17</v>
      </c>
      <c r="B42" s="103" t="s">
        <v>161</v>
      </c>
      <c r="C42" s="60" t="s">
        <v>162</v>
      </c>
      <c r="D42" s="38" t="s">
        <v>19</v>
      </c>
      <c r="E42" s="38">
        <v>1</v>
      </c>
      <c r="F42" s="38" t="s">
        <v>15</v>
      </c>
      <c r="G42" s="38">
        <f t="shared" ref="G42:G77" si="2">8*E42</f>
        <v>8</v>
      </c>
      <c r="H42" s="61" t="s">
        <v>16</v>
      </c>
    </row>
    <row r="43" spans="1:16" s="41" customFormat="1" x14ac:dyDescent="0.25">
      <c r="A43" s="48">
        <v>18</v>
      </c>
      <c r="B43" s="103" t="s">
        <v>163</v>
      </c>
      <c r="C43" s="60" t="s">
        <v>164</v>
      </c>
      <c r="D43" s="38" t="s">
        <v>19</v>
      </c>
      <c r="E43" s="38">
        <v>1</v>
      </c>
      <c r="F43" s="38" t="s">
        <v>15</v>
      </c>
      <c r="G43" s="38">
        <f t="shared" si="2"/>
        <v>8</v>
      </c>
      <c r="H43" s="61" t="s">
        <v>16</v>
      </c>
    </row>
    <row r="44" spans="1:16" s="41" customFormat="1" x14ac:dyDescent="0.25">
      <c r="A44" s="48">
        <v>19</v>
      </c>
      <c r="B44" s="103" t="s">
        <v>165</v>
      </c>
      <c r="C44" s="60" t="s">
        <v>166</v>
      </c>
      <c r="D44" s="38" t="s">
        <v>33</v>
      </c>
      <c r="E44" s="38">
        <v>1</v>
      </c>
      <c r="F44" s="38" t="s">
        <v>15</v>
      </c>
      <c r="G44" s="38">
        <f t="shared" si="2"/>
        <v>8</v>
      </c>
      <c r="H44" s="61" t="s">
        <v>16</v>
      </c>
    </row>
    <row r="45" spans="1:16" s="32" customFormat="1" ht="15.75" thickBot="1" x14ac:dyDescent="0.3">
      <c r="A45" s="49">
        <v>20</v>
      </c>
      <c r="B45" s="103" t="s">
        <v>223</v>
      </c>
      <c r="C45" s="63" t="s">
        <v>224</v>
      </c>
      <c r="D45" s="64" t="s">
        <v>19</v>
      </c>
      <c r="E45" s="64">
        <v>1</v>
      </c>
      <c r="F45" s="38" t="s">
        <v>15</v>
      </c>
      <c r="G45" s="66">
        <f t="shared" si="2"/>
        <v>8</v>
      </c>
      <c r="H45" s="97" t="s">
        <v>16</v>
      </c>
      <c r="I45" s="31"/>
      <c r="J45" s="31"/>
      <c r="K45" s="31"/>
      <c r="L45" s="31"/>
      <c r="M45" s="31"/>
      <c r="N45" s="31"/>
      <c r="O45" s="31"/>
      <c r="P45" s="31"/>
    </row>
    <row r="46" spans="1:16" s="22" customFormat="1" ht="21.75" thickTop="1" thickBot="1" x14ac:dyDescent="0.3">
      <c r="A46" s="199" t="s">
        <v>34</v>
      </c>
      <c r="B46" s="203"/>
      <c r="C46" s="203"/>
      <c r="D46" s="203"/>
      <c r="E46" s="203"/>
      <c r="F46" s="203"/>
      <c r="G46" s="203"/>
      <c r="H46" s="204"/>
      <c r="I46" s="21"/>
      <c r="J46" s="21"/>
      <c r="K46" s="21"/>
      <c r="L46" s="21"/>
      <c r="M46" s="21"/>
      <c r="N46" s="21"/>
      <c r="O46" s="21"/>
      <c r="P46" s="21"/>
    </row>
    <row r="47" spans="1:16" s="41" customFormat="1" ht="15.75" thickTop="1" x14ac:dyDescent="0.25">
      <c r="A47" s="55">
        <v>21</v>
      </c>
      <c r="B47" s="56" t="s">
        <v>167</v>
      </c>
      <c r="C47" s="56" t="s">
        <v>168</v>
      </c>
      <c r="D47" s="57" t="s">
        <v>33</v>
      </c>
      <c r="E47" s="57">
        <v>1</v>
      </c>
      <c r="F47" s="57" t="s">
        <v>15</v>
      </c>
      <c r="G47" s="38">
        <f t="shared" si="2"/>
        <v>8</v>
      </c>
      <c r="H47" s="61" t="s">
        <v>16</v>
      </c>
    </row>
    <row r="48" spans="1:16" s="41" customFormat="1" x14ac:dyDescent="0.25">
      <c r="A48" s="59">
        <v>22</v>
      </c>
      <c r="B48" s="60" t="s">
        <v>169</v>
      </c>
      <c r="C48" s="60" t="s">
        <v>170</v>
      </c>
      <c r="D48" s="38" t="s">
        <v>33</v>
      </c>
      <c r="E48" s="38">
        <v>1</v>
      </c>
      <c r="F48" s="38" t="s">
        <v>15</v>
      </c>
      <c r="G48" s="38">
        <f t="shared" si="2"/>
        <v>8</v>
      </c>
      <c r="H48" s="61" t="s">
        <v>16</v>
      </c>
    </row>
    <row r="49" spans="1:16" s="41" customFormat="1" x14ac:dyDescent="0.25">
      <c r="A49" s="59">
        <v>23</v>
      </c>
      <c r="B49" s="60" t="s">
        <v>171</v>
      </c>
      <c r="C49" s="60" t="s">
        <v>172</v>
      </c>
      <c r="D49" s="38" t="s">
        <v>33</v>
      </c>
      <c r="E49" s="38">
        <v>1</v>
      </c>
      <c r="F49" s="38" t="s">
        <v>15</v>
      </c>
      <c r="G49" s="38">
        <f t="shared" si="2"/>
        <v>8</v>
      </c>
      <c r="H49" s="61" t="s">
        <v>16</v>
      </c>
    </row>
    <row r="50" spans="1:16" s="41" customFormat="1" x14ac:dyDescent="0.25">
      <c r="A50" s="59">
        <v>24</v>
      </c>
      <c r="B50" s="60" t="s">
        <v>234</v>
      </c>
      <c r="C50" s="60" t="s">
        <v>235</v>
      </c>
      <c r="D50" s="38" t="s">
        <v>33</v>
      </c>
      <c r="E50" s="38">
        <v>1</v>
      </c>
      <c r="F50" s="38" t="s">
        <v>15</v>
      </c>
      <c r="G50" s="38">
        <f t="shared" si="2"/>
        <v>8</v>
      </c>
      <c r="H50" s="61" t="s">
        <v>16</v>
      </c>
    </row>
    <row r="51" spans="1:16" s="41" customFormat="1" x14ac:dyDescent="0.25">
      <c r="A51" s="59">
        <v>25</v>
      </c>
      <c r="B51" s="60" t="s">
        <v>173</v>
      </c>
      <c r="C51" s="60" t="s">
        <v>174</v>
      </c>
      <c r="D51" s="38" t="s">
        <v>33</v>
      </c>
      <c r="E51" s="38">
        <v>1</v>
      </c>
      <c r="F51" s="38" t="s">
        <v>15</v>
      </c>
      <c r="G51" s="38">
        <f t="shared" si="2"/>
        <v>8</v>
      </c>
      <c r="H51" s="61" t="s">
        <v>16</v>
      </c>
    </row>
    <row r="52" spans="1:16" s="41" customFormat="1" x14ac:dyDescent="0.25">
      <c r="A52" s="59">
        <v>26</v>
      </c>
      <c r="B52" s="60" t="s">
        <v>233</v>
      </c>
      <c r="C52" s="60" t="s">
        <v>168</v>
      </c>
      <c r="D52" s="38" t="s">
        <v>33</v>
      </c>
      <c r="E52" s="38">
        <v>1</v>
      </c>
      <c r="F52" s="38" t="s">
        <v>15</v>
      </c>
      <c r="G52" s="38">
        <f t="shared" si="2"/>
        <v>8</v>
      </c>
      <c r="H52" s="61" t="s">
        <v>16</v>
      </c>
    </row>
    <row r="53" spans="1:16" s="41" customFormat="1" x14ac:dyDescent="0.25">
      <c r="A53" s="59">
        <v>27</v>
      </c>
      <c r="B53" s="60" t="s">
        <v>176</v>
      </c>
      <c r="C53" s="60" t="s">
        <v>177</v>
      </c>
      <c r="D53" s="38" t="s">
        <v>33</v>
      </c>
      <c r="E53" s="38">
        <v>1</v>
      </c>
      <c r="F53" s="38" t="s">
        <v>15</v>
      </c>
      <c r="G53" s="38">
        <f t="shared" si="2"/>
        <v>8</v>
      </c>
      <c r="H53" s="61" t="s">
        <v>16</v>
      </c>
    </row>
    <row r="54" spans="1:16" s="41" customFormat="1" x14ac:dyDescent="0.25">
      <c r="A54" s="59">
        <v>28</v>
      </c>
      <c r="B54" s="60" t="s">
        <v>178</v>
      </c>
      <c r="C54" s="60" t="s">
        <v>179</v>
      </c>
      <c r="D54" s="38" t="s">
        <v>33</v>
      </c>
      <c r="E54" s="38">
        <v>1</v>
      </c>
      <c r="F54" s="38" t="s">
        <v>15</v>
      </c>
      <c r="G54" s="38">
        <f t="shared" si="2"/>
        <v>8</v>
      </c>
      <c r="H54" s="61" t="s">
        <v>16</v>
      </c>
    </row>
    <row r="55" spans="1:16" s="41" customFormat="1" x14ac:dyDescent="0.25">
      <c r="A55" s="59">
        <v>29</v>
      </c>
      <c r="B55" s="60" t="s">
        <v>180</v>
      </c>
      <c r="C55" s="60" t="s">
        <v>181</v>
      </c>
      <c r="D55" s="38" t="s">
        <v>33</v>
      </c>
      <c r="E55" s="38">
        <v>1</v>
      </c>
      <c r="F55" s="38" t="s">
        <v>15</v>
      </c>
      <c r="G55" s="38">
        <f t="shared" si="2"/>
        <v>8</v>
      </c>
      <c r="H55" s="61" t="s">
        <v>16</v>
      </c>
    </row>
    <row r="56" spans="1:16" s="41" customFormat="1" x14ac:dyDescent="0.25">
      <c r="A56" s="59">
        <v>30</v>
      </c>
      <c r="B56" s="60" t="s">
        <v>182</v>
      </c>
      <c r="C56" s="60" t="s">
        <v>183</v>
      </c>
      <c r="D56" s="38" t="s">
        <v>33</v>
      </c>
      <c r="E56" s="38">
        <v>1</v>
      </c>
      <c r="F56" s="38" t="s">
        <v>15</v>
      </c>
      <c r="G56" s="38">
        <f t="shared" si="2"/>
        <v>8</v>
      </c>
      <c r="H56" s="61" t="s">
        <v>16</v>
      </c>
    </row>
    <row r="57" spans="1:16" s="41" customFormat="1" x14ac:dyDescent="0.25">
      <c r="A57" s="59">
        <v>31</v>
      </c>
      <c r="B57" s="60" t="s">
        <v>184</v>
      </c>
      <c r="C57" s="60" t="s">
        <v>185</v>
      </c>
      <c r="D57" s="38" t="s">
        <v>33</v>
      </c>
      <c r="E57" s="38">
        <v>1</v>
      </c>
      <c r="F57" s="38" t="s">
        <v>15</v>
      </c>
      <c r="G57" s="38">
        <f t="shared" si="2"/>
        <v>8</v>
      </c>
      <c r="H57" s="61" t="s">
        <v>16</v>
      </c>
    </row>
    <row r="58" spans="1:16" s="41" customFormat="1" x14ac:dyDescent="0.25">
      <c r="A58" s="59">
        <v>32</v>
      </c>
      <c r="B58" s="60" t="s">
        <v>186</v>
      </c>
      <c r="C58" s="60" t="s">
        <v>187</v>
      </c>
      <c r="D58" s="38" t="s">
        <v>33</v>
      </c>
      <c r="E58" s="38">
        <v>1</v>
      </c>
      <c r="F58" s="38" t="s">
        <v>15</v>
      </c>
      <c r="G58" s="38">
        <f t="shared" si="2"/>
        <v>8</v>
      </c>
      <c r="H58" s="61" t="s">
        <v>16</v>
      </c>
    </row>
    <row r="59" spans="1:16" s="41" customFormat="1" x14ac:dyDescent="0.25">
      <c r="A59" s="59">
        <v>33</v>
      </c>
      <c r="B59" s="60" t="s">
        <v>188</v>
      </c>
      <c r="C59" s="60" t="s">
        <v>189</v>
      </c>
      <c r="D59" s="38" t="s">
        <v>33</v>
      </c>
      <c r="E59" s="38">
        <v>1</v>
      </c>
      <c r="F59" s="38" t="s">
        <v>15</v>
      </c>
      <c r="G59" s="38">
        <f t="shared" si="2"/>
        <v>8</v>
      </c>
      <c r="H59" s="61" t="s">
        <v>16</v>
      </c>
    </row>
    <row r="60" spans="1:16" s="22" customFormat="1" ht="15.75" thickBot="1" x14ac:dyDescent="0.3">
      <c r="A60" s="62">
        <v>34</v>
      </c>
      <c r="B60" s="65" t="s">
        <v>226</v>
      </c>
      <c r="C60" s="65" t="s">
        <v>225</v>
      </c>
      <c r="D60" s="66" t="s">
        <v>33</v>
      </c>
      <c r="E60" s="66">
        <v>1</v>
      </c>
      <c r="F60" s="66" t="s">
        <v>15</v>
      </c>
      <c r="G60" s="38">
        <f t="shared" si="2"/>
        <v>8</v>
      </c>
      <c r="H60" s="61" t="s">
        <v>16</v>
      </c>
      <c r="I60" s="21"/>
      <c r="J60" s="21"/>
      <c r="K60" s="21"/>
      <c r="L60" s="21"/>
      <c r="M60" s="21"/>
      <c r="N60" s="21"/>
      <c r="O60" s="21"/>
      <c r="P60" s="21"/>
    </row>
    <row r="61" spans="1:16" s="32" customFormat="1" ht="21.75" thickTop="1" thickBot="1" x14ac:dyDescent="0.3">
      <c r="A61" s="202" t="s">
        <v>35</v>
      </c>
      <c r="B61" s="203"/>
      <c r="C61" s="203"/>
      <c r="D61" s="203"/>
      <c r="E61" s="203"/>
      <c r="F61" s="203"/>
      <c r="G61" s="203"/>
      <c r="H61" s="204"/>
      <c r="I61" s="31"/>
      <c r="J61" s="31"/>
      <c r="K61" s="31"/>
      <c r="L61" s="31"/>
      <c r="M61" s="31"/>
      <c r="N61" s="31"/>
      <c r="O61" s="31"/>
      <c r="P61" s="31"/>
    </row>
    <row r="62" spans="1:16" s="41" customFormat="1" ht="15.75" thickTop="1" x14ac:dyDescent="0.25">
      <c r="A62" s="75">
        <v>35</v>
      </c>
      <c r="B62" s="76" t="s">
        <v>197</v>
      </c>
      <c r="C62" s="76" t="s">
        <v>198</v>
      </c>
      <c r="D62" s="77" t="s">
        <v>146</v>
      </c>
      <c r="E62" s="78">
        <v>1</v>
      </c>
      <c r="F62" s="57" t="s">
        <v>15</v>
      </c>
      <c r="G62" s="38">
        <f t="shared" si="2"/>
        <v>8</v>
      </c>
      <c r="H62" s="61" t="s">
        <v>16</v>
      </c>
    </row>
    <row r="63" spans="1:16" s="41" customFormat="1" x14ac:dyDescent="0.25">
      <c r="A63" s="79">
        <v>36</v>
      </c>
      <c r="B63" s="24" t="s">
        <v>199</v>
      </c>
      <c r="C63" s="24" t="s">
        <v>200</v>
      </c>
      <c r="D63" s="25" t="s">
        <v>146</v>
      </c>
      <c r="E63" s="37">
        <v>1</v>
      </c>
      <c r="F63" s="35" t="s">
        <v>15</v>
      </c>
      <c r="G63" s="38">
        <f t="shared" si="2"/>
        <v>8</v>
      </c>
      <c r="H63" s="61" t="s">
        <v>16</v>
      </c>
    </row>
    <row r="64" spans="1:16" s="41" customFormat="1" x14ac:dyDescent="0.25">
      <c r="A64" s="79">
        <v>37</v>
      </c>
      <c r="B64" s="24" t="s">
        <v>201</v>
      </c>
      <c r="C64" s="24" t="s">
        <v>202</v>
      </c>
      <c r="D64" s="25" t="s">
        <v>146</v>
      </c>
      <c r="E64" s="37">
        <v>1</v>
      </c>
      <c r="F64" s="35" t="s">
        <v>15</v>
      </c>
      <c r="G64" s="38">
        <f t="shared" si="2"/>
        <v>8</v>
      </c>
      <c r="H64" s="61" t="s">
        <v>16</v>
      </c>
    </row>
    <row r="65" spans="1:16" s="41" customFormat="1" x14ac:dyDescent="0.25">
      <c r="A65" s="79">
        <v>38</v>
      </c>
      <c r="B65" s="24" t="s">
        <v>203</v>
      </c>
      <c r="C65" s="24" t="s">
        <v>204</v>
      </c>
      <c r="D65" s="25" t="s">
        <v>146</v>
      </c>
      <c r="E65" s="37">
        <v>1</v>
      </c>
      <c r="F65" s="35" t="s">
        <v>15</v>
      </c>
      <c r="G65" s="38">
        <f t="shared" si="2"/>
        <v>8</v>
      </c>
      <c r="H65" s="61" t="s">
        <v>16</v>
      </c>
    </row>
    <row r="66" spans="1:16" s="41" customFormat="1" x14ac:dyDescent="0.25">
      <c r="A66" s="79">
        <v>39</v>
      </c>
      <c r="B66" s="24" t="s">
        <v>205</v>
      </c>
      <c r="C66" s="24" t="s">
        <v>206</v>
      </c>
      <c r="D66" s="25" t="s">
        <v>146</v>
      </c>
      <c r="E66" s="37">
        <v>1</v>
      </c>
      <c r="F66" s="35" t="s">
        <v>15</v>
      </c>
      <c r="G66" s="38">
        <f t="shared" si="2"/>
        <v>8</v>
      </c>
      <c r="H66" s="61" t="s">
        <v>16</v>
      </c>
    </row>
    <row r="67" spans="1:16" s="41" customFormat="1" ht="15.75" thickBot="1" x14ac:dyDescent="0.3">
      <c r="A67" s="79">
        <v>40</v>
      </c>
      <c r="B67" s="24" t="s">
        <v>97</v>
      </c>
      <c r="C67" s="24" t="s">
        <v>207</v>
      </c>
      <c r="D67" s="25" t="s">
        <v>146</v>
      </c>
      <c r="E67" s="37">
        <v>1</v>
      </c>
      <c r="F67" s="35" t="s">
        <v>15</v>
      </c>
      <c r="G67" s="38">
        <f t="shared" si="2"/>
        <v>8</v>
      </c>
      <c r="H67" s="61" t="s">
        <v>16</v>
      </c>
    </row>
    <row r="68" spans="1:16" s="32" customFormat="1" ht="21.75" thickTop="1" thickBot="1" x14ac:dyDescent="0.3">
      <c r="A68" s="202" t="s">
        <v>36</v>
      </c>
      <c r="B68" s="203"/>
      <c r="C68" s="203"/>
      <c r="D68" s="203"/>
      <c r="E68" s="203"/>
      <c r="F68" s="203"/>
      <c r="G68" s="203"/>
      <c r="H68" s="204"/>
      <c r="I68" s="31"/>
      <c r="J68" s="31"/>
      <c r="K68" s="31"/>
      <c r="L68" s="31"/>
      <c r="M68" s="31"/>
      <c r="N68" s="31"/>
      <c r="O68" s="31"/>
      <c r="P68" s="31"/>
    </row>
    <row r="69" spans="1:16" s="41" customFormat="1" ht="15.75" thickTop="1" x14ac:dyDescent="0.25">
      <c r="A69" s="75">
        <v>41</v>
      </c>
      <c r="B69" s="76" t="s">
        <v>110</v>
      </c>
      <c r="C69" s="76" t="s">
        <v>210</v>
      </c>
      <c r="D69" s="77" t="s">
        <v>41</v>
      </c>
      <c r="E69" s="78">
        <v>1</v>
      </c>
      <c r="F69" s="57" t="s">
        <v>15</v>
      </c>
      <c r="G69" s="38">
        <f t="shared" si="2"/>
        <v>8</v>
      </c>
      <c r="H69" s="61" t="s">
        <v>16</v>
      </c>
    </row>
    <row r="70" spans="1:16" s="41" customFormat="1" x14ac:dyDescent="0.25">
      <c r="A70" s="79">
        <v>42</v>
      </c>
      <c r="B70" s="24" t="s">
        <v>211</v>
      </c>
      <c r="C70" s="24" t="s">
        <v>212</v>
      </c>
      <c r="D70" s="25" t="s">
        <v>41</v>
      </c>
      <c r="E70" s="37">
        <v>1</v>
      </c>
      <c r="F70" s="35" t="s">
        <v>15</v>
      </c>
      <c r="G70" s="38">
        <f t="shared" si="2"/>
        <v>8</v>
      </c>
      <c r="H70" s="61" t="s">
        <v>16</v>
      </c>
    </row>
    <row r="71" spans="1:16" s="41" customFormat="1" x14ac:dyDescent="0.25">
      <c r="A71" s="79">
        <v>43</v>
      </c>
      <c r="B71" s="42" t="s">
        <v>213</v>
      </c>
      <c r="C71" s="43" t="s">
        <v>214</v>
      </c>
      <c r="D71" s="25" t="s">
        <v>41</v>
      </c>
      <c r="E71" s="37">
        <v>1</v>
      </c>
      <c r="F71" s="35" t="s">
        <v>15</v>
      </c>
      <c r="G71" s="38">
        <f t="shared" si="2"/>
        <v>8</v>
      </c>
      <c r="H71" s="61" t="s">
        <v>16</v>
      </c>
    </row>
    <row r="72" spans="1:16" s="41" customFormat="1" x14ac:dyDescent="0.25">
      <c r="A72" s="79">
        <v>44</v>
      </c>
      <c r="B72" s="24" t="s">
        <v>215</v>
      </c>
      <c r="C72" s="24" t="s">
        <v>216</v>
      </c>
      <c r="D72" s="25" t="s">
        <v>41</v>
      </c>
      <c r="E72" s="37">
        <v>1</v>
      </c>
      <c r="F72" s="35" t="s">
        <v>15</v>
      </c>
      <c r="G72" s="38">
        <f t="shared" si="2"/>
        <v>8</v>
      </c>
      <c r="H72" s="61" t="s">
        <v>16</v>
      </c>
    </row>
    <row r="73" spans="1:16" s="41" customFormat="1" x14ac:dyDescent="0.25">
      <c r="A73" s="79">
        <v>45</v>
      </c>
      <c r="B73" s="24" t="s">
        <v>217</v>
      </c>
      <c r="C73" s="24" t="s">
        <v>113</v>
      </c>
      <c r="D73" s="25" t="s">
        <v>41</v>
      </c>
      <c r="E73" s="37">
        <v>1</v>
      </c>
      <c r="F73" s="35" t="s">
        <v>15</v>
      </c>
      <c r="G73" s="38">
        <f t="shared" si="2"/>
        <v>8</v>
      </c>
      <c r="H73" s="61" t="s">
        <v>16</v>
      </c>
    </row>
    <row r="74" spans="1:16" s="41" customFormat="1" ht="15.75" thickBot="1" x14ac:dyDescent="0.3">
      <c r="A74" s="79">
        <v>46</v>
      </c>
      <c r="B74" s="24" t="s">
        <v>114</v>
      </c>
      <c r="C74" s="24" t="s">
        <v>218</v>
      </c>
      <c r="D74" s="25" t="s">
        <v>41</v>
      </c>
      <c r="E74" s="37">
        <v>1</v>
      </c>
      <c r="F74" s="35" t="s">
        <v>15</v>
      </c>
      <c r="G74" s="38">
        <f t="shared" si="2"/>
        <v>8</v>
      </c>
      <c r="H74" s="61" t="s">
        <v>16</v>
      </c>
    </row>
    <row r="75" spans="1:16" ht="21.75" thickTop="1" thickBot="1" x14ac:dyDescent="0.3">
      <c r="A75" s="235" t="s">
        <v>42</v>
      </c>
      <c r="B75" s="220"/>
      <c r="C75" s="220"/>
      <c r="D75" s="220"/>
      <c r="E75" s="220"/>
      <c r="F75" s="220"/>
      <c r="G75" s="220"/>
      <c r="H75" s="221"/>
      <c r="I75" s="1"/>
      <c r="J75" s="1"/>
      <c r="K75" s="1"/>
      <c r="L75" s="1"/>
      <c r="M75" s="1"/>
      <c r="N75" s="1"/>
      <c r="O75" s="1"/>
      <c r="P75" s="1"/>
    </row>
    <row r="76" spans="1:16" s="41" customFormat="1" ht="15.75" thickTop="1" x14ac:dyDescent="0.25">
      <c r="A76" s="59">
        <v>47</v>
      </c>
      <c r="B76" s="100" t="s">
        <v>232</v>
      </c>
      <c r="C76" s="101" t="s">
        <v>191</v>
      </c>
      <c r="D76" s="38" t="s">
        <v>43</v>
      </c>
      <c r="E76" s="38">
        <v>1</v>
      </c>
      <c r="F76" s="38" t="s">
        <v>15</v>
      </c>
      <c r="G76" s="38">
        <f t="shared" si="2"/>
        <v>8</v>
      </c>
      <c r="H76" s="61" t="s">
        <v>16</v>
      </c>
    </row>
    <row r="77" spans="1:16" s="41" customFormat="1" ht="15.75" thickBot="1" x14ac:dyDescent="0.3">
      <c r="A77" s="81">
        <v>48</v>
      </c>
      <c r="B77" s="82" t="s">
        <v>192</v>
      </c>
      <c r="C77" s="82" t="s">
        <v>193</v>
      </c>
      <c r="D77" s="83" t="s">
        <v>43</v>
      </c>
      <c r="E77" s="84">
        <v>1</v>
      </c>
      <c r="F77" s="85" t="s">
        <v>15</v>
      </c>
      <c r="G77" s="66">
        <f t="shared" si="2"/>
        <v>8</v>
      </c>
      <c r="H77" s="86" t="s">
        <v>16</v>
      </c>
    </row>
    <row r="78" spans="1:16" s="15" customFormat="1" ht="15.75" customHeight="1" thickTop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</sheetData>
  <mergeCells count="29">
    <mergeCell ref="A21:H21"/>
    <mergeCell ref="A75:H75"/>
    <mergeCell ref="A14:H14"/>
    <mergeCell ref="A15:H15"/>
    <mergeCell ref="A16:H16"/>
    <mergeCell ref="A17:H17"/>
    <mergeCell ref="A18:H18"/>
    <mergeCell ref="A19:H19"/>
    <mergeCell ref="A20:H20"/>
    <mergeCell ref="A23:H23"/>
    <mergeCell ref="A33:H33"/>
    <mergeCell ref="A46:H46"/>
    <mergeCell ref="A61:H61"/>
    <mergeCell ref="A68:H68"/>
    <mergeCell ref="A40:H40"/>
    <mergeCell ref="A1:H1"/>
    <mergeCell ref="A2:H2"/>
    <mergeCell ref="A3:H3"/>
    <mergeCell ref="A4:H4"/>
    <mergeCell ref="A5:H5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984"/>
  <sheetViews>
    <sheetView topLeftCell="A43" workbookViewId="0">
      <selection activeCell="A2" sqref="A2:XFD2"/>
    </sheetView>
  </sheetViews>
  <sheetFormatPr defaultColWidth="14.42578125" defaultRowHeight="15" customHeight="1" x14ac:dyDescent="0.25"/>
  <cols>
    <col min="1" max="1" width="5.140625" customWidth="1"/>
    <col min="2" max="2" width="36.28515625" customWidth="1"/>
    <col min="3" max="3" width="39.42578125" customWidth="1"/>
    <col min="4" max="4" width="21.5703125" customWidth="1"/>
    <col min="5" max="5" width="12.28515625" customWidth="1"/>
    <col min="6" max="6" width="19.7109375" customWidth="1"/>
    <col min="7" max="7" width="14.28515625" customWidth="1"/>
    <col min="8" max="8" width="18.42578125" customWidth="1"/>
    <col min="9" max="16" width="14.28515625" customWidth="1"/>
  </cols>
  <sheetData>
    <row r="1" spans="1:16" s="15" customFormat="1" ht="15" customHeight="1" thickBot="1" x14ac:dyDescent="0.3"/>
    <row r="2" spans="1:16" s="15" customFormat="1" ht="87" customHeight="1" thickTop="1" x14ac:dyDescent="0.25">
      <c r="A2" s="207" t="s">
        <v>301</v>
      </c>
      <c r="B2" s="208"/>
      <c r="C2" s="208"/>
      <c r="D2" s="208"/>
      <c r="E2" s="208"/>
      <c r="F2" s="208"/>
      <c r="G2" s="208"/>
      <c r="H2" s="209"/>
      <c r="I2" s="3"/>
      <c r="J2" s="3"/>
      <c r="K2" s="3"/>
      <c r="L2" s="4"/>
      <c r="M2" s="4"/>
      <c r="N2" s="4"/>
      <c r="O2" s="4"/>
      <c r="P2" s="4"/>
    </row>
    <row r="3" spans="1:16" ht="15" customHeight="1" x14ac:dyDescent="0.25">
      <c r="A3" s="210" t="s">
        <v>0</v>
      </c>
      <c r="B3" s="197"/>
      <c r="C3" s="197"/>
      <c r="D3" s="197"/>
      <c r="E3" s="197"/>
      <c r="F3" s="197"/>
      <c r="G3" s="197"/>
      <c r="H3" s="198"/>
      <c r="I3" s="5"/>
      <c r="J3" s="5"/>
      <c r="K3" s="5"/>
      <c r="L3" s="5"/>
      <c r="M3" s="5"/>
      <c r="N3" s="5"/>
      <c r="O3" s="5"/>
      <c r="P3" s="5"/>
    </row>
    <row r="4" spans="1:16" ht="15" customHeight="1" x14ac:dyDescent="0.25">
      <c r="A4" s="210" t="s">
        <v>61</v>
      </c>
      <c r="B4" s="197"/>
      <c r="C4" s="197"/>
      <c r="D4" s="197"/>
      <c r="E4" s="197"/>
      <c r="F4" s="197"/>
      <c r="G4" s="197"/>
      <c r="H4" s="198"/>
      <c r="I4" s="5"/>
      <c r="J4" s="5"/>
      <c r="K4" s="5"/>
      <c r="L4" s="5"/>
      <c r="M4" s="5"/>
      <c r="N4" s="5"/>
      <c r="O4" s="5"/>
      <c r="P4" s="5"/>
    </row>
    <row r="5" spans="1:16" ht="15" customHeight="1" x14ac:dyDescent="0.25">
      <c r="A5" s="211" t="s">
        <v>62</v>
      </c>
      <c r="B5" s="197"/>
      <c r="C5" s="197"/>
      <c r="D5" s="197"/>
      <c r="E5" s="197"/>
      <c r="F5" s="197"/>
      <c r="G5" s="197"/>
      <c r="H5" s="198"/>
      <c r="I5" s="5"/>
      <c r="J5" s="5"/>
      <c r="K5" s="5"/>
      <c r="L5" s="5"/>
      <c r="M5" s="5"/>
      <c r="N5" s="5"/>
      <c r="O5" s="5"/>
      <c r="P5" s="5"/>
    </row>
    <row r="6" spans="1:16" ht="15" customHeight="1" x14ac:dyDescent="0.25">
      <c r="A6" s="211" t="s">
        <v>63</v>
      </c>
      <c r="B6" s="212"/>
      <c r="C6" s="212"/>
      <c r="D6" s="212"/>
      <c r="E6" s="212"/>
      <c r="F6" s="212"/>
      <c r="G6" s="212"/>
      <c r="H6" s="213"/>
      <c r="I6" s="5"/>
      <c r="J6" s="5"/>
      <c r="K6" s="5"/>
      <c r="L6" s="5"/>
      <c r="M6" s="5"/>
      <c r="N6" s="5"/>
      <c r="O6" s="5"/>
      <c r="P6" s="5"/>
    </row>
    <row r="7" spans="1:16" ht="15.75" customHeight="1" x14ac:dyDescent="0.25">
      <c r="A7" s="211" t="str">
        <f>CONCATENATE("Главный эксперт: ",'Информация о чемпионате'!B7,", ",'Информация о чемпионате'!B8,", ",'Информация о чемпионате'!B9)</f>
        <v>Главный эксперт: Кадников Максим Сергеевич, makciimke@gmail.com, 89126551933</v>
      </c>
      <c r="B7" s="212"/>
      <c r="C7" s="212"/>
      <c r="D7" s="212"/>
      <c r="E7" s="212"/>
      <c r="F7" s="212"/>
      <c r="G7" s="212"/>
      <c r="H7" s="213"/>
      <c r="I7" s="5"/>
      <c r="J7" s="5"/>
      <c r="K7" s="5"/>
      <c r="L7" s="5"/>
      <c r="M7" s="5"/>
      <c r="N7" s="5"/>
      <c r="O7" s="5"/>
      <c r="P7" s="5"/>
    </row>
    <row r="8" spans="1:16" ht="15.75" customHeight="1" x14ac:dyDescent="0.25">
      <c r="A8" s="211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Шестаков Анатолий Александрович, shanal@mail.ru, 79222017229</v>
      </c>
      <c r="B8" s="212"/>
      <c r="C8" s="212"/>
      <c r="D8" s="212"/>
      <c r="E8" s="212"/>
      <c r="F8" s="212"/>
      <c r="G8" s="212"/>
      <c r="H8" s="213"/>
      <c r="I8" s="5"/>
      <c r="J8" s="5"/>
      <c r="K8" s="5"/>
      <c r="L8" s="5"/>
      <c r="M8" s="5"/>
      <c r="N8" s="5"/>
      <c r="O8" s="5"/>
      <c r="P8" s="5"/>
    </row>
    <row r="9" spans="1:16" ht="15.75" customHeight="1" x14ac:dyDescent="0.25">
      <c r="A9" s="211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21</v>
      </c>
      <c r="B9" s="212"/>
      <c r="C9" s="212"/>
      <c r="D9" s="212"/>
      <c r="E9" s="212"/>
      <c r="F9" s="212"/>
      <c r="G9" s="212"/>
      <c r="H9" s="213"/>
      <c r="I9" s="5"/>
      <c r="J9" s="5"/>
      <c r="K9" s="5"/>
      <c r="L9" s="5"/>
      <c r="M9" s="5"/>
      <c r="N9" s="5"/>
      <c r="O9" s="5"/>
      <c r="P9" s="5"/>
    </row>
    <row r="10" spans="1:16" ht="15.75" customHeight="1" x14ac:dyDescent="0.25">
      <c r="A10" s="211" t="str">
        <f>CONCATENATE("Количество конкурсантов (команд): ",'Информация о чемпионате'!B13)</f>
        <v>Количество конкурсантов (команд): 17</v>
      </c>
      <c r="B10" s="212"/>
      <c r="C10" s="212"/>
      <c r="D10" s="212"/>
      <c r="E10" s="212"/>
      <c r="F10" s="212"/>
      <c r="G10" s="212"/>
      <c r="H10" s="213"/>
      <c r="I10" s="5"/>
      <c r="J10" s="5"/>
      <c r="K10" s="5"/>
      <c r="L10" s="5"/>
      <c r="M10" s="5"/>
      <c r="N10" s="5"/>
      <c r="O10" s="5"/>
      <c r="P10" s="5"/>
    </row>
    <row r="11" spans="1:16" ht="15.75" customHeight="1" x14ac:dyDescent="0.25">
      <c r="A11" s="211" t="str">
        <f>CONCATENATE("Количество рабочих мест: ", 'Информация о чемпионате'!B14)</f>
        <v>Количество рабочих мест: 19</v>
      </c>
      <c r="B11" s="212"/>
      <c r="C11" s="214"/>
      <c r="D11" s="214"/>
      <c r="E11" s="214"/>
      <c r="F11" s="214"/>
      <c r="G11" s="214"/>
      <c r="H11" s="215"/>
      <c r="I11" s="5"/>
      <c r="J11" s="5"/>
      <c r="K11" s="5"/>
      <c r="L11" s="5"/>
      <c r="M11" s="5"/>
      <c r="N11" s="5"/>
      <c r="O11" s="5"/>
      <c r="P11" s="5"/>
    </row>
    <row r="12" spans="1:16" ht="15.75" customHeight="1" thickBot="1" x14ac:dyDescent="0.3">
      <c r="A12" s="216" t="str">
        <f>CONCATENATE("Даты проведения: ",'Информация о чемпионате'!B6)</f>
        <v>Даты проведения: 16.04.2025 - 24.04.2025</v>
      </c>
      <c r="B12" s="217"/>
      <c r="C12" s="217"/>
      <c r="D12" s="217"/>
      <c r="E12" s="217"/>
      <c r="F12" s="217"/>
      <c r="G12" s="217"/>
      <c r="H12" s="218"/>
      <c r="I12" s="5"/>
      <c r="J12" s="5"/>
      <c r="K12" s="5"/>
      <c r="L12" s="5"/>
      <c r="M12" s="5"/>
      <c r="N12" s="5"/>
      <c r="O12" s="5"/>
      <c r="P12" s="5"/>
    </row>
    <row r="13" spans="1:16" ht="22.5" customHeight="1" thickTop="1" x14ac:dyDescent="0.3">
      <c r="A13" s="247" t="s">
        <v>296</v>
      </c>
      <c r="B13" s="248"/>
      <c r="C13" s="248"/>
      <c r="D13" s="248"/>
      <c r="E13" s="248"/>
      <c r="F13" s="248"/>
      <c r="G13" s="248"/>
      <c r="H13" s="249"/>
      <c r="I13" s="5"/>
      <c r="J13" s="5"/>
      <c r="K13" s="5"/>
      <c r="L13" s="5"/>
      <c r="M13" s="5"/>
      <c r="N13" s="5"/>
      <c r="O13" s="5"/>
      <c r="P13" s="5"/>
    </row>
    <row r="14" spans="1:16" ht="22.5" customHeight="1" thickBot="1" x14ac:dyDescent="0.3">
      <c r="A14" s="250" t="s">
        <v>44</v>
      </c>
      <c r="B14" s="251"/>
      <c r="C14" s="251"/>
      <c r="D14" s="251"/>
      <c r="E14" s="251"/>
      <c r="F14" s="251"/>
      <c r="G14" s="251"/>
      <c r="H14" s="252"/>
      <c r="I14" s="5"/>
      <c r="J14" s="5"/>
      <c r="K14" s="5"/>
      <c r="L14" s="5"/>
      <c r="M14" s="5"/>
      <c r="N14" s="5"/>
      <c r="O14" s="5"/>
      <c r="P14" s="5"/>
    </row>
    <row r="15" spans="1:16" ht="31.5" thickTop="1" thickBot="1" x14ac:dyDescent="0.3">
      <c r="A15" s="135" t="s">
        <v>3</v>
      </c>
      <c r="B15" s="136" t="s">
        <v>4</v>
      </c>
      <c r="C15" s="137" t="s">
        <v>5</v>
      </c>
      <c r="D15" s="137" t="s">
        <v>6</v>
      </c>
      <c r="E15" s="137" t="s">
        <v>7</v>
      </c>
      <c r="F15" s="137" t="s">
        <v>8</v>
      </c>
      <c r="G15" s="137" t="s">
        <v>9</v>
      </c>
      <c r="H15" s="138" t="s">
        <v>10</v>
      </c>
      <c r="I15" s="5"/>
      <c r="J15" s="5"/>
      <c r="K15" s="5"/>
      <c r="L15" s="5"/>
      <c r="M15" s="5"/>
      <c r="N15" s="5"/>
      <c r="O15" s="5"/>
      <c r="P15" s="5"/>
    </row>
    <row r="16" spans="1:16" ht="21.75" thickTop="1" thickBot="1" x14ac:dyDescent="0.3">
      <c r="A16" s="239" t="s">
        <v>45</v>
      </c>
      <c r="B16" s="240"/>
      <c r="C16" s="240"/>
      <c r="D16" s="240"/>
      <c r="E16" s="240"/>
      <c r="F16" s="240"/>
      <c r="G16" s="240"/>
      <c r="H16" s="241"/>
      <c r="I16" s="5"/>
      <c r="J16" s="5"/>
      <c r="K16" s="5"/>
      <c r="L16" s="5"/>
      <c r="M16" s="5"/>
      <c r="N16" s="5"/>
      <c r="O16" s="5"/>
      <c r="P16" s="5"/>
    </row>
    <row r="17" spans="1:16" s="33" customFormat="1" ht="27" thickTop="1" x14ac:dyDescent="0.25">
      <c r="A17" s="48">
        <v>2</v>
      </c>
      <c r="B17" s="119" t="s">
        <v>281</v>
      </c>
      <c r="C17" s="171" t="s">
        <v>280</v>
      </c>
      <c r="D17" s="119" t="s">
        <v>46</v>
      </c>
      <c r="E17" s="25">
        <v>1</v>
      </c>
      <c r="F17" s="25" t="s">
        <v>15</v>
      </c>
      <c r="G17" s="25">
        <f>'Информация о чемпионате'!$B$14*E17</f>
        <v>19</v>
      </c>
      <c r="H17" s="132" t="s">
        <v>16</v>
      </c>
    </row>
    <row r="18" spans="1:16" s="41" customFormat="1" x14ac:dyDescent="0.25">
      <c r="A18" s="48">
        <v>3</v>
      </c>
      <c r="B18" s="119" t="s">
        <v>236</v>
      </c>
      <c r="C18" s="118" t="s">
        <v>237</v>
      </c>
      <c r="D18" s="119" t="s">
        <v>46</v>
      </c>
      <c r="E18" s="25">
        <v>1</v>
      </c>
      <c r="F18" s="25" t="s">
        <v>15</v>
      </c>
      <c r="G18" s="25">
        <f>'Информация о чемпионате'!$B$14*E18</f>
        <v>19</v>
      </c>
      <c r="H18" s="132" t="s">
        <v>16</v>
      </c>
    </row>
    <row r="19" spans="1:16" s="41" customFormat="1" x14ac:dyDescent="0.25">
      <c r="A19" s="48"/>
      <c r="B19" s="7" t="s">
        <v>284</v>
      </c>
      <c r="C19" s="170" t="s">
        <v>285</v>
      </c>
      <c r="D19" s="119" t="s">
        <v>46</v>
      </c>
      <c r="E19" s="25">
        <v>1</v>
      </c>
      <c r="F19" s="25"/>
      <c r="G19" s="25">
        <f>'Информация о чемпионате'!$B$14*E19</f>
        <v>19</v>
      </c>
      <c r="H19" s="132" t="s">
        <v>16</v>
      </c>
    </row>
    <row r="20" spans="1:16" s="41" customFormat="1" ht="26.25" x14ac:dyDescent="0.25">
      <c r="A20" s="48">
        <v>5</v>
      </c>
      <c r="B20" s="119" t="s">
        <v>283</v>
      </c>
      <c r="C20" s="171" t="s">
        <v>282</v>
      </c>
      <c r="D20" s="119" t="s">
        <v>46</v>
      </c>
      <c r="E20" s="25">
        <v>1</v>
      </c>
      <c r="F20" s="25" t="s">
        <v>15</v>
      </c>
      <c r="G20" s="25">
        <f>'Информация о чемпионате'!$B$14*E20</f>
        <v>19</v>
      </c>
      <c r="H20" s="132" t="s">
        <v>16</v>
      </c>
    </row>
    <row r="21" spans="1:16" s="41" customFormat="1" ht="75" x14ac:dyDescent="0.25">
      <c r="A21" s="48">
        <v>8</v>
      </c>
      <c r="B21" s="119" t="s">
        <v>240</v>
      </c>
      <c r="C21" s="118" t="s">
        <v>241</v>
      </c>
      <c r="D21" s="119" t="s">
        <v>46</v>
      </c>
      <c r="E21" s="25">
        <v>1</v>
      </c>
      <c r="F21" s="25" t="s">
        <v>15</v>
      </c>
      <c r="G21" s="25">
        <f>'Информация о чемпионате'!$B$14*E21</f>
        <v>19</v>
      </c>
      <c r="H21" s="132" t="s">
        <v>16</v>
      </c>
    </row>
    <row r="22" spans="1:16" s="128" customFormat="1" ht="30" x14ac:dyDescent="0.25">
      <c r="A22" s="48">
        <v>10</v>
      </c>
      <c r="B22" s="120" t="s">
        <v>273</v>
      </c>
      <c r="C22" s="172" t="s">
        <v>242</v>
      </c>
      <c r="D22" s="119" t="s">
        <v>46</v>
      </c>
      <c r="E22" s="127">
        <v>1</v>
      </c>
      <c r="F22" s="127" t="s">
        <v>15</v>
      </c>
      <c r="G22" s="25">
        <f>'Информация о чемпионате'!$B$14*E22</f>
        <v>19</v>
      </c>
      <c r="H22" s="132" t="s">
        <v>16</v>
      </c>
    </row>
    <row r="23" spans="1:16" s="41" customFormat="1" ht="60" x14ac:dyDescent="0.25">
      <c r="A23" s="48">
        <v>11</v>
      </c>
      <c r="B23" s="119" t="s">
        <v>292</v>
      </c>
      <c r="C23" s="118" t="s">
        <v>249</v>
      </c>
      <c r="D23" s="119" t="s">
        <v>46</v>
      </c>
      <c r="E23" s="25">
        <v>1</v>
      </c>
      <c r="F23" s="25" t="s">
        <v>15</v>
      </c>
      <c r="G23" s="25">
        <f>'Информация о чемпионате'!$B$14*E23</f>
        <v>19</v>
      </c>
      <c r="H23" s="132" t="s">
        <v>16</v>
      </c>
    </row>
    <row r="24" spans="1:16" s="41" customFormat="1" x14ac:dyDescent="0.25">
      <c r="A24" s="48">
        <v>15</v>
      </c>
      <c r="B24" s="119" t="s">
        <v>250</v>
      </c>
      <c r="C24" s="118" t="s">
        <v>251</v>
      </c>
      <c r="D24" s="119" t="s">
        <v>46</v>
      </c>
      <c r="E24" s="25">
        <v>1</v>
      </c>
      <c r="F24" s="25" t="s">
        <v>15</v>
      </c>
      <c r="G24" s="25">
        <f>'Информация о чемпионате'!$B$14*E24</f>
        <v>19</v>
      </c>
      <c r="H24" s="132" t="s">
        <v>16</v>
      </c>
    </row>
    <row r="25" spans="1:16" s="41" customFormat="1" ht="30" x14ac:dyDescent="0.25">
      <c r="A25" s="48">
        <v>17</v>
      </c>
      <c r="B25" s="119" t="s">
        <v>47</v>
      </c>
      <c r="C25" s="118" t="s">
        <v>261</v>
      </c>
      <c r="D25" s="119" t="s">
        <v>46</v>
      </c>
      <c r="E25" s="25">
        <v>2</v>
      </c>
      <c r="F25" s="25" t="s">
        <v>15</v>
      </c>
      <c r="G25" s="25">
        <f>'Информация о чемпионате'!$B$14*E25</f>
        <v>38</v>
      </c>
      <c r="H25" s="132" t="s">
        <v>16</v>
      </c>
    </row>
    <row r="26" spans="1:16" s="41" customFormat="1" ht="30" x14ac:dyDescent="0.25">
      <c r="A26" s="48"/>
      <c r="B26" s="119" t="s">
        <v>294</v>
      </c>
      <c r="C26" s="118" t="s">
        <v>293</v>
      </c>
      <c r="D26" s="119" t="s">
        <v>46</v>
      </c>
      <c r="E26" s="25">
        <v>2</v>
      </c>
      <c r="F26" s="25" t="s">
        <v>15</v>
      </c>
      <c r="G26" s="25">
        <f>'Информация о чемпионате'!$B$14*E26</f>
        <v>38</v>
      </c>
      <c r="H26" s="132" t="s">
        <v>16</v>
      </c>
    </row>
    <row r="27" spans="1:16" s="189" customFormat="1" ht="30" x14ac:dyDescent="0.25">
      <c r="A27" s="187"/>
      <c r="B27" s="118" t="s">
        <v>297</v>
      </c>
      <c r="C27" s="118" t="s">
        <v>295</v>
      </c>
      <c r="D27" s="119" t="s">
        <v>46</v>
      </c>
      <c r="E27" s="188">
        <v>1</v>
      </c>
      <c r="F27" s="25" t="s">
        <v>15</v>
      </c>
      <c r="G27" s="25">
        <f>'Информация о чемпионате'!$B$14*E27</f>
        <v>19</v>
      </c>
      <c r="H27" s="132" t="s">
        <v>16</v>
      </c>
    </row>
    <row r="28" spans="1:16" s="41" customFormat="1" ht="15.75" thickBot="1" x14ac:dyDescent="0.3">
      <c r="A28" s="48">
        <v>21</v>
      </c>
      <c r="B28" s="119" t="s">
        <v>279</v>
      </c>
      <c r="C28" s="118" t="s">
        <v>263</v>
      </c>
      <c r="D28" s="119" t="s">
        <v>46</v>
      </c>
      <c r="E28" s="25">
        <v>1</v>
      </c>
      <c r="F28" s="25" t="s">
        <v>15</v>
      </c>
      <c r="G28" s="25">
        <f>'Информация о чемпионате'!$B$14*E28</f>
        <v>19</v>
      </c>
      <c r="H28" s="132" t="s">
        <v>16</v>
      </c>
    </row>
    <row r="29" spans="1:16" s="22" customFormat="1" ht="18.75" customHeight="1" thickTop="1" thickBot="1" x14ac:dyDescent="0.3">
      <c r="A29" s="242" t="s">
        <v>48</v>
      </c>
      <c r="B29" s="243"/>
      <c r="C29" s="243"/>
      <c r="D29" s="243"/>
      <c r="E29" s="243"/>
      <c r="F29" s="243"/>
      <c r="G29" s="243"/>
      <c r="H29" s="244"/>
      <c r="I29" s="121"/>
      <c r="J29" s="121"/>
      <c r="K29" s="121"/>
      <c r="L29" s="121"/>
      <c r="M29" s="121"/>
      <c r="N29" s="121"/>
      <c r="O29" s="121"/>
      <c r="P29" s="121"/>
    </row>
    <row r="30" spans="1:16" s="22" customFormat="1" ht="18.75" customHeight="1" thickTop="1" x14ac:dyDescent="0.25">
      <c r="A30" s="140">
        <v>23</v>
      </c>
      <c r="B30" s="141" t="s">
        <v>49</v>
      </c>
      <c r="C30" s="142" t="s">
        <v>252</v>
      </c>
      <c r="D30" s="143" t="s">
        <v>46</v>
      </c>
      <c r="E30" s="140">
        <v>1</v>
      </c>
      <c r="F30" s="140" t="s">
        <v>15</v>
      </c>
      <c r="G30" s="140">
        <f>'Информация о чемпионате'!$B$14*E30</f>
        <v>19</v>
      </c>
      <c r="H30" s="139" t="s">
        <v>16</v>
      </c>
      <c r="I30" s="121"/>
      <c r="J30" s="121"/>
      <c r="K30" s="121"/>
      <c r="L30" s="121"/>
      <c r="M30" s="121"/>
      <c r="N30" s="121"/>
      <c r="O30" s="121"/>
      <c r="P30" s="121"/>
    </row>
    <row r="31" spans="1:16" s="22" customFormat="1" ht="18.75" customHeight="1" x14ac:dyDescent="0.25">
      <c r="A31" s="123">
        <v>24</v>
      </c>
      <c r="B31" s="124" t="s">
        <v>253</v>
      </c>
      <c r="C31" s="125" t="s">
        <v>254</v>
      </c>
      <c r="D31" s="126" t="s">
        <v>46</v>
      </c>
      <c r="E31" s="123">
        <v>1</v>
      </c>
      <c r="F31" s="123" t="s">
        <v>15</v>
      </c>
      <c r="G31" s="140">
        <f>'Информация о чемпионате'!$B$14*E31</f>
        <v>19</v>
      </c>
      <c r="H31" s="132" t="s">
        <v>16</v>
      </c>
      <c r="I31" s="121"/>
      <c r="J31" s="121"/>
      <c r="K31" s="121"/>
      <c r="L31" s="121"/>
      <c r="M31" s="121"/>
      <c r="N31" s="121"/>
      <c r="O31" s="121"/>
      <c r="P31" s="121"/>
    </row>
    <row r="32" spans="1:16" s="32" customFormat="1" ht="18.75" customHeight="1" x14ac:dyDescent="0.25">
      <c r="A32" s="123">
        <v>25</v>
      </c>
      <c r="B32" s="124" t="s">
        <v>255</v>
      </c>
      <c r="C32" s="125" t="s">
        <v>256</v>
      </c>
      <c r="D32" s="126" t="s">
        <v>46</v>
      </c>
      <c r="E32" s="123">
        <v>1</v>
      </c>
      <c r="F32" s="123" t="s">
        <v>15</v>
      </c>
      <c r="G32" s="140">
        <f>'Информация о чемпионате'!$B$14*E32</f>
        <v>19</v>
      </c>
      <c r="H32" s="132" t="s">
        <v>16</v>
      </c>
      <c r="I32" s="122"/>
      <c r="J32" s="122"/>
      <c r="K32" s="122"/>
      <c r="L32" s="122"/>
      <c r="M32" s="122"/>
      <c r="N32" s="122"/>
      <c r="O32" s="122"/>
      <c r="P32" s="122"/>
    </row>
    <row r="33" spans="1:25" s="32" customFormat="1" ht="21" customHeight="1" x14ac:dyDescent="0.25">
      <c r="A33" s="123">
        <v>26</v>
      </c>
      <c r="B33" s="124" t="s">
        <v>257</v>
      </c>
      <c r="C33" s="125" t="s">
        <v>258</v>
      </c>
      <c r="D33" s="126" t="s">
        <v>46</v>
      </c>
      <c r="E33" s="123">
        <v>1</v>
      </c>
      <c r="F33" s="123" t="s">
        <v>15</v>
      </c>
      <c r="G33" s="140">
        <f>'Информация о чемпионате'!$B$14*E33</f>
        <v>19</v>
      </c>
      <c r="H33" s="132" t="s">
        <v>16</v>
      </c>
      <c r="I33" s="122"/>
      <c r="J33" s="122"/>
      <c r="K33" s="122"/>
      <c r="L33" s="122"/>
      <c r="M33" s="122"/>
      <c r="N33" s="122"/>
      <c r="O33" s="122"/>
      <c r="P33" s="122"/>
    </row>
    <row r="34" spans="1:25" s="32" customFormat="1" ht="21" customHeight="1" thickBot="1" x14ac:dyDescent="0.3">
      <c r="A34" s="146">
        <v>27</v>
      </c>
      <c r="B34" s="147" t="s">
        <v>259</v>
      </c>
      <c r="C34" s="148" t="s">
        <v>260</v>
      </c>
      <c r="D34" s="149" t="s">
        <v>46</v>
      </c>
      <c r="E34" s="146">
        <v>1</v>
      </c>
      <c r="F34" s="146" t="s">
        <v>15</v>
      </c>
      <c r="G34" s="140">
        <f>'Информация о чемпионате'!$B$14*E34</f>
        <v>19</v>
      </c>
      <c r="H34" s="150" t="s">
        <v>16</v>
      </c>
      <c r="I34" s="122"/>
      <c r="J34" s="122"/>
      <c r="K34" s="122"/>
      <c r="L34" s="122"/>
      <c r="M34" s="122"/>
      <c r="N34" s="122"/>
      <c r="O34" s="122"/>
      <c r="P34" s="122"/>
    </row>
    <row r="35" spans="1:25" s="22" customFormat="1" ht="21" customHeight="1" thickTop="1" thickBot="1" x14ac:dyDescent="0.3">
      <c r="A35" s="242" t="s">
        <v>50</v>
      </c>
      <c r="B35" s="243"/>
      <c r="C35" s="243"/>
      <c r="D35" s="243"/>
      <c r="E35" s="243"/>
      <c r="F35" s="243"/>
      <c r="G35" s="243"/>
      <c r="H35" s="244"/>
      <c r="I35" s="121"/>
      <c r="J35" s="121"/>
      <c r="K35" s="121"/>
      <c r="L35" s="121"/>
      <c r="M35" s="121"/>
      <c r="N35" s="121"/>
      <c r="O35" s="121"/>
      <c r="P35" s="121"/>
    </row>
    <row r="36" spans="1:25" s="145" customFormat="1" ht="21" customHeight="1" thickTop="1" thickBot="1" x14ac:dyDescent="0.3">
      <c r="A36" s="151">
        <v>28</v>
      </c>
      <c r="B36" s="152" t="s">
        <v>59</v>
      </c>
      <c r="C36" s="152" t="s">
        <v>274</v>
      </c>
      <c r="D36" s="153" t="s">
        <v>43</v>
      </c>
      <c r="E36" s="153">
        <v>2</v>
      </c>
      <c r="F36" s="153" t="s">
        <v>15</v>
      </c>
      <c r="G36" s="154">
        <f>'Информация о чемпионате'!$B$14*E36</f>
        <v>38</v>
      </c>
      <c r="H36" s="155" t="s">
        <v>16</v>
      </c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</row>
    <row r="37" spans="1:25" s="145" customFormat="1" ht="21" customHeight="1" thickTop="1" thickBot="1" x14ac:dyDescent="0.3">
      <c r="A37" s="156">
        <v>29</v>
      </c>
      <c r="B37" s="34" t="s">
        <v>248</v>
      </c>
      <c r="C37" s="34" t="s">
        <v>60</v>
      </c>
      <c r="D37" s="27" t="s">
        <v>43</v>
      </c>
      <c r="E37" s="27">
        <v>2</v>
      </c>
      <c r="F37" s="27" t="s">
        <v>15</v>
      </c>
      <c r="G37" s="154">
        <f>'Информация о чемпионате'!$B$14*E37</f>
        <v>38</v>
      </c>
      <c r="H37" s="134" t="s">
        <v>16</v>
      </c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5" s="22" customFormat="1" ht="21.75" customHeight="1" thickTop="1" x14ac:dyDescent="0.3">
      <c r="A38" s="253" t="s">
        <v>51</v>
      </c>
      <c r="B38" s="254"/>
      <c r="C38" s="254"/>
      <c r="D38" s="254"/>
      <c r="E38" s="254"/>
      <c r="F38" s="254"/>
      <c r="G38" s="254"/>
      <c r="H38" s="255"/>
      <c r="I38" s="121"/>
      <c r="J38" s="121"/>
      <c r="K38" s="121"/>
      <c r="L38" s="121"/>
      <c r="M38" s="121"/>
      <c r="N38" s="121"/>
      <c r="O38" s="121"/>
      <c r="P38" s="121"/>
    </row>
    <row r="39" spans="1:25" s="22" customFormat="1" ht="21.75" customHeight="1" thickBot="1" x14ac:dyDescent="0.35">
      <c r="A39" s="256" t="s">
        <v>52</v>
      </c>
      <c r="B39" s="257"/>
      <c r="C39" s="257"/>
      <c r="D39" s="257"/>
      <c r="E39" s="257"/>
      <c r="F39" s="257"/>
      <c r="G39" s="257"/>
      <c r="H39" s="258"/>
      <c r="I39" s="121"/>
      <c r="J39" s="121"/>
      <c r="K39" s="121"/>
      <c r="L39" s="121"/>
      <c r="M39" s="121"/>
      <c r="N39" s="121"/>
      <c r="O39" s="121"/>
      <c r="P39" s="121"/>
    </row>
    <row r="40" spans="1:25" s="32" customFormat="1" ht="31.5" thickTop="1" thickBot="1" x14ac:dyDescent="0.3">
      <c r="A40" s="173" t="s">
        <v>3</v>
      </c>
      <c r="B40" s="174" t="s">
        <v>4</v>
      </c>
      <c r="C40" s="175" t="s">
        <v>5</v>
      </c>
      <c r="D40" s="175" t="s">
        <v>6</v>
      </c>
      <c r="E40" s="175" t="s">
        <v>7</v>
      </c>
      <c r="F40" s="175" t="s">
        <v>8</v>
      </c>
      <c r="G40" s="175" t="s">
        <v>9</v>
      </c>
      <c r="H40" s="176" t="s">
        <v>10</v>
      </c>
      <c r="I40" s="122"/>
      <c r="J40" s="122"/>
      <c r="K40" s="122"/>
      <c r="L40" s="122"/>
      <c r="M40" s="122"/>
      <c r="N40" s="122"/>
      <c r="O40" s="122"/>
      <c r="P40" s="122"/>
    </row>
    <row r="41" spans="1:25" s="32" customFormat="1" ht="27" thickTop="1" x14ac:dyDescent="0.25">
      <c r="A41" s="151">
        <v>1</v>
      </c>
      <c r="B41" s="184" t="s">
        <v>290</v>
      </c>
      <c r="C41" s="185" t="s">
        <v>291</v>
      </c>
      <c r="D41" s="143" t="s">
        <v>46</v>
      </c>
      <c r="E41" s="154"/>
      <c r="F41" s="154"/>
      <c r="G41" s="154">
        <v>2</v>
      </c>
      <c r="H41" s="181" t="s">
        <v>16</v>
      </c>
      <c r="I41" s="122"/>
      <c r="J41" s="122"/>
      <c r="K41" s="122"/>
      <c r="L41" s="122"/>
      <c r="M41" s="122"/>
      <c r="N41" s="122"/>
      <c r="O41" s="122"/>
      <c r="P41" s="122"/>
    </row>
    <row r="42" spans="1:25" s="32" customFormat="1" ht="26.25" x14ac:dyDescent="0.25">
      <c r="A42" s="186">
        <v>2</v>
      </c>
      <c r="B42" s="183" t="s">
        <v>289</v>
      </c>
      <c r="C42" s="182" t="s">
        <v>288</v>
      </c>
      <c r="D42" s="143" t="s">
        <v>46</v>
      </c>
      <c r="E42" s="123"/>
      <c r="F42" s="123"/>
      <c r="G42" s="123">
        <v>2</v>
      </c>
      <c r="H42" s="181" t="s">
        <v>16</v>
      </c>
      <c r="I42" s="122"/>
      <c r="J42" s="122"/>
      <c r="K42" s="122"/>
      <c r="L42" s="122"/>
      <c r="M42" s="122"/>
      <c r="N42" s="122"/>
      <c r="O42" s="122"/>
      <c r="P42" s="122"/>
    </row>
    <row r="43" spans="1:25" s="32" customFormat="1" x14ac:dyDescent="0.25">
      <c r="A43" s="186"/>
      <c r="B43" s="183" t="s">
        <v>287</v>
      </c>
      <c r="C43" s="182" t="s">
        <v>286</v>
      </c>
      <c r="D43" s="143" t="s">
        <v>46</v>
      </c>
      <c r="E43" s="123"/>
      <c r="F43" s="123"/>
      <c r="G43" s="123">
        <v>2</v>
      </c>
      <c r="H43" s="181" t="s">
        <v>16</v>
      </c>
      <c r="I43" s="122"/>
      <c r="J43" s="122"/>
      <c r="K43" s="122"/>
      <c r="L43" s="122"/>
      <c r="M43" s="122"/>
      <c r="N43" s="122"/>
      <c r="O43" s="122"/>
      <c r="P43" s="122"/>
    </row>
    <row r="44" spans="1:25" s="32" customFormat="1" x14ac:dyDescent="0.25">
      <c r="A44" s="178">
        <v>1</v>
      </c>
      <c r="B44" s="179" t="s">
        <v>49</v>
      </c>
      <c r="C44" s="179" t="s">
        <v>275</v>
      </c>
      <c r="D44" s="143" t="s">
        <v>46</v>
      </c>
      <c r="E44" s="180" t="s">
        <v>14</v>
      </c>
      <c r="F44" s="180" t="s">
        <v>15</v>
      </c>
      <c r="G44" s="180">
        <v>20</v>
      </c>
      <c r="H44" s="181" t="s">
        <v>16</v>
      </c>
      <c r="I44" s="122"/>
      <c r="J44" s="122"/>
      <c r="K44" s="122"/>
      <c r="L44" s="122"/>
      <c r="M44" s="122"/>
      <c r="N44" s="122"/>
      <c r="O44" s="122"/>
      <c r="P44" s="122"/>
    </row>
    <row r="45" spans="1:25" s="32" customFormat="1" ht="30" x14ac:dyDescent="0.25">
      <c r="A45" s="161">
        <v>2</v>
      </c>
      <c r="B45" s="177" t="s">
        <v>265</v>
      </c>
      <c r="C45" s="177" t="s">
        <v>189</v>
      </c>
      <c r="D45" s="126" t="s">
        <v>46</v>
      </c>
      <c r="E45" s="51" t="s">
        <v>14</v>
      </c>
      <c r="F45" s="51" t="s">
        <v>15</v>
      </c>
      <c r="G45" s="51">
        <v>4</v>
      </c>
      <c r="H45" s="162" t="s">
        <v>16</v>
      </c>
      <c r="I45" s="122"/>
      <c r="J45" s="122"/>
      <c r="K45" s="122"/>
      <c r="L45" s="122"/>
      <c r="M45" s="122"/>
      <c r="N45" s="122"/>
      <c r="O45" s="122"/>
      <c r="P45" s="122"/>
    </row>
    <row r="46" spans="1:25" s="32" customFormat="1" ht="30" x14ac:dyDescent="0.25">
      <c r="A46" s="161">
        <v>3</v>
      </c>
      <c r="B46" s="177" t="s">
        <v>267</v>
      </c>
      <c r="C46" s="177" t="s">
        <v>268</v>
      </c>
      <c r="D46" s="126" t="s">
        <v>46</v>
      </c>
      <c r="E46" s="51" t="s">
        <v>14</v>
      </c>
      <c r="F46" s="51" t="s">
        <v>15</v>
      </c>
      <c r="G46" s="51">
        <v>3</v>
      </c>
      <c r="H46" s="162" t="s">
        <v>16</v>
      </c>
      <c r="I46" s="122"/>
      <c r="J46" s="122"/>
      <c r="K46" s="122"/>
      <c r="L46" s="122"/>
      <c r="M46" s="122"/>
      <c r="N46" s="122"/>
      <c r="O46" s="122"/>
      <c r="P46" s="122"/>
    </row>
    <row r="47" spans="1:25" s="32" customFormat="1" ht="30" x14ac:dyDescent="0.25">
      <c r="A47" s="161">
        <v>4</v>
      </c>
      <c r="B47" s="177" t="s">
        <v>264</v>
      </c>
      <c r="C47" s="177" t="s">
        <v>269</v>
      </c>
      <c r="D47" s="126" t="s">
        <v>46</v>
      </c>
      <c r="E47" s="51" t="s">
        <v>14</v>
      </c>
      <c r="F47" s="51" t="s">
        <v>15</v>
      </c>
      <c r="G47" s="51">
        <v>4</v>
      </c>
      <c r="H47" s="162" t="s">
        <v>16</v>
      </c>
      <c r="I47" s="122"/>
      <c r="J47" s="122"/>
      <c r="K47" s="122"/>
      <c r="L47" s="122"/>
      <c r="M47" s="122"/>
      <c r="N47" s="122"/>
      <c r="O47" s="122"/>
      <c r="P47" s="122"/>
    </row>
    <row r="48" spans="1:25" s="32" customFormat="1" ht="30" x14ac:dyDescent="0.25">
      <c r="A48" s="161">
        <v>5</v>
      </c>
      <c r="B48" s="177" t="s">
        <v>266</v>
      </c>
      <c r="C48" s="177" t="s">
        <v>270</v>
      </c>
      <c r="D48" s="126" t="s">
        <v>46</v>
      </c>
      <c r="E48" s="51" t="s">
        <v>14</v>
      </c>
      <c r="F48" s="51" t="s">
        <v>15</v>
      </c>
      <c r="G48" s="51">
        <v>1</v>
      </c>
      <c r="H48" s="162" t="s">
        <v>16</v>
      </c>
      <c r="I48" s="122"/>
      <c r="J48" s="122"/>
      <c r="K48" s="122"/>
      <c r="L48" s="122"/>
      <c r="M48" s="122"/>
      <c r="N48" s="122"/>
      <c r="O48" s="122"/>
      <c r="P48" s="122"/>
    </row>
    <row r="49" spans="1:16" s="32" customFormat="1" x14ac:dyDescent="0.25">
      <c r="A49" s="161">
        <v>6</v>
      </c>
      <c r="B49" s="177" t="s">
        <v>53</v>
      </c>
      <c r="C49" s="177" t="s">
        <v>54</v>
      </c>
      <c r="D49" s="126" t="s">
        <v>46</v>
      </c>
      <c r="E49" s="51" t="s">
        <v>14</v>
      </c>
      <c r="F49" s="51" t="s">
        <v>55</v>
      </c>
      <c r="G49" s="51">
        <v>5</v>
      </c>
      <c r="H49" s="162" t="s">
        <v>16</v>
      </c>
      <c r="I49" s="122"/>
      <c r="J49" s="122"/>
      <c r="K49" s="122"/>
      <c r="L49" s="122"/>
      <c r="M49" s="122"/>
      <c r="N49" s="122"/>
      <c r="O49" s="122"/>
      <c r="P49" s="122"/>
    </row>
    <row r="50" spans="1:16" s="32" customFormat="1" ht="30.75" thickBot="1" x14ac:dyDescent="0.3">
      <c r="A50" s="161">
        <v>7</v>
      </c>
      <c r="B50" s="177" t="s">
        <v>271</v>
      </c>
      <c r="C50" s="177" t="s">
        <v>272</v>
      </c>
      <c r="D50" s="126" t="s">
        <v>46</v>
      </c>
      <c r="E50" s="51" t="s">
        <v>14</v>
      </c>
      <c r="F50" s="51" t="s">
        <v>15</v>
      </c>
      <c r="G50" s="51">
        <v>10</v>
      </c>
      <c r="H50" s="162" t="s">
        <v>16</v>
      </c>
      <c r="I50" s="122"/>
      <c r="J50" s="122"/>
      <c r="K50" s="122"/>
      <c r="L50" s="122"/>
      <c r="M50" s="122"/>
      <c r="N50" s="122"/>
      <c r="O50" s="122"/>
      <c r="P50" s="122"/>
    </row>
    <row r="51" spans="1:16" s="32" customFormat="1" ht="22.5" customHeight="1" thickTop="1" thickBot="1" x14ac:dyDescent="0.3">
      <c r="A51" s="242" t="s">
        <v>56</v>
      </c>
      <c r="B51" s="243"/>
      <c r="C51" s="243"/>
      <c r="D51" s="243"/>
      <c r="E51" s="243"/>
      <c r="F51" s="243"/>
      <c r="G51" s="243"/>
      <c r="H51" s="244"/>
      <c r="I51" s="122"/>
      <c r="J51" s="122"/>
      <c r="K51" s="122"/>
      <c r="L51" s="122"/>
      <c r="M51" s="122"/>
      <c r="N51" s="122"/>
      <c r="O51" s="122"/>
      <c r="P51" s="122"/>
    </row>
    <row r="52" spans="1:16" s="41" customFormat="1" ht="15.75" thickTop="1" x14ac:dyDescent="0.25">
      <c r="A52" s="47">
        <v>10</v>
      </c>
      <c r="B52" s="165" t="s">
        <v>236</v>
      </c>
      <c r="C52" s="165" t="s">
        <v>237</v>
      </c>
      <c r="D52" s="165" t="s">
        <v>46</v>
      </c>
      <c r="E52" s="166">
        <v>1</v>
      </c>
      <c r="F52" s="166" t="s">
        <v>15</v>
      </c>
      <c r="G52" s="166">
        <f>2*E52</f>
        <v>2</v>
      </c>
      <c r="H52" s="155" t="s">
        <v>16</v>
      </c>
    </row>
    <row r="53" spans="1:16" s="41" customFormat="1" x14ac:dyDescent="0.25">
      <c r="A53" s="48"/>
      <c r="B53" s="119"/>
      <c r="C53" s="119"/>
      <c r="D53" s="119"/>
      <c r="E53" s="25"/>
      <c r="F53" s="25"/>
      <c r="G53" s="25"/>
      <c r="H53" s="132"/>
    </row>
    <row r="54" spans="1:16" s="41" customFormat="1" x14ac:dyDescent="0.25">
      <c r="A54" s="48">
        <v>12</v>
      </c>
      <c r="B54" s="119" t="s">
        <v>243</v>
      </c>
      <c r="C54" s="119" t="s">
        <v>244</v>
      </c>
      <c r="D54" s="119" t="s">
        <v>46</v>
      </c>
      <c r="E54" s="25">
        <v>1</v>
      </c>
      <c r="F54" s="25" t="s">
        <v>15</v>
      </c>
      <c r="G54" s="25">
        <f t="shared" ref="G54:G61" si="0">2*E54</f>
        <v>2</v>
      </c>
      <c r="H54" s="132" t="s">
        <v>16</v>
      </c>
    </row>
    <row r="55" spans="1:16" s="41" customFormat="1" x14ac:dyDescent="0.25">
      <c r="A55" s="48">
        <v>13</v>
      </c>
      <c r="B55" s="119" t="s">
        <v>238</v>
      </c>
      <c r="C55" s="119" t="s">
        <v>239</v>
      </c>
      <c r="D55" s="119" t="s">
        <v>46</v>
      </c>
      <c r="E55" s="25">
        <v>1</v>
      </c>
      <c r="F55" s="25" t="s">
        <v>15</v>
      </c>
      <c r="G55" s="25">
        <f t="shared" si="0"/>
        <v>2</v>
      </c>
      <c r="H55" s="132" t="s">
        <v>16</v>
      </c>
    </row>
    <row r="56" spans="1:16" s="41" customFormat="1" x14ac:dyDescent="0.25">
      <c r="A56" s="48">
        <v>14</v>
      </c>
      <c r="B56" s="119" t="s">
        <v>245</v>
      </c>
      <c r="C56" s="119" t="s">
        <v>246</v>
      </c>
      <c r="D56" s="119" t="s">
        <v>46</v>
      </c>
      <c r="E56" s="25">
        <v>1</v>
      </c>
      <c r="F56" s="25" t="s">
        <v>15</v>
      </c>
      <c r="G56" s="25">
        <f t="shared" si="0"/>
        <v>2</v>
      </c>
      <c r="H56" s="132" t="s">
        <v>16</v>
      </c>
    </row>
    <row r="57" spans="1:16" s="41" customFormat="1" x14ac:dyDescent="0.25">
      <c r="A57" s="48">
        <v>15</v>
      </c>
      <c r="B57" s="119" t="s">
        <v>240</v>
      </c>
      <c r="C57" s="119" t="s">
        <v>241</v>
      </c>
      <c r="D57" s="119" t="s">
        <v>46</v>
      </c>
      <c r="E57" s="25">
        <v>1</v>
      </c>
      <c r="F57" s="25" t="s">
        <v>15</v>
      </c>
      <c r="G57" s="25">
        <f t="shared" si="0"/>
        <v>2</v>
      </c>
      <c r="H57" s="132" t="s">
        <v>16</v>
      </c>
    </row>
    <row r="58" spans="1:16" s="41" customFormat="1" ht="16.5" customHeight="1" thickBot="1" x14ac:dyDescent="0.3">
      <c r="A58" s="49">
        <v>27</v>
      </c>
      <c r="B58" s="133" t="s">
        <v>262</v>
      </c>
      <c r="C58" s="133" t="s">
        <v>263</v>
      </c>
      <c r="D58" s="133" t="s">
        <v>46</v>
      </c>
      <c r="E58" s="52">
        <v>2</v>
      </c>
      <c r="F58" s="52" t="s">
        <v>15</v>
      </c>
      <c r="G58" s="52">
        <f t="shared" si="0"/>
        <v>4</v>
      </c>
      <c r="H58" s="134" t="s">
        <v>16</v>
      </c>
    </row>
    <row r="59" spans="1:16" s="158" customFormat="1" ht="22.5" customHeight="1" thickTop="1" thickBot="1" x14ac:dyDescent="0.3">
      <c r="A59" s="242" t="s">
        <v>50</v>
      </c>
      <c r="B59" s="245"/>
      <c r="C59" s="245"/>
      <c r="D59" s="245"/>
      <c r="E59" s="245"/>
      <c r="F59" s="245"/>
      <c r="G59" s="245"/>
      <c r="H59" s="246"/>
      <c r="I59" s="157"/>
      <c r="J59" s="157"/>
      <c r="K59" s="157"/>
      <c r="L59" s="157"/>
      <c r="M59" s="157"/>
      <c r="N59" s="157"/>
      <c r="O59" s="157"/>
      <c r="P59" s="157"/>
    </row>
    <row r="60" spans="1:16" s="158" customFormat="1" ht="16.5" customHeight="1" thickTop="1" x14ac:dyDescent="0.25">
      <c r="A60" s="167">
        <v>28</v>
      </c>
      <c r="B60" s="159" t="s">
        <v>59</v>
      </c>
      <c r="C60" s="159" t="s">
        <v>247</v>
      </c>
      <c r="D60" s="159" t="s">
        <v>43</v>
      </c>
      <c r="E60" s="153">
        <v>2</v>
      </c>
      <c r="F60" s="153" t="s">
        <v>15</v>
      </c>
      <c r="G60" s="166">
        <f t="shared" si="0"/>
        <v>4</v>
      </c>
      <c r="H60" s="160" t="s">
        <v>16</v>
      </c>
      <c r="I60" s="157"/>
      <c r="J60" s="157"/>
      <c r="K60" s="157"/>
      <c r="L60" s="157"/>
      <c r="M60" s="157"/>
      <c r="N60" s="157"/>
      <c r="O60" s="157"/>
      <c r="P60" s="157"/>
    </row>
    <row r="61" spans="1:16" s="158" customFormat="1" ht="16.5" customHeight="1" thickBot="1" x14ac:dyDescent="0.3">
      <c r="A61" s="168">
        <v>29</v>
      </c>
      <c r="B61" s="163" t="s">
        <v>248</v>
      </c>
      <c r="C61" s="163" t="s">
        <v>60</v>
      </c>
      <c r="D61" s="163" t="s">
        <v>43</v>
      </c>
      <c r="E61" s="27">
        <v>2</v>
      </c>
      <c r="F61" s="27" t="s">
        <v>15</v>
      </c>
      <c r="G61" s="52">
        <f t="shared" si="0"/>
        <v>4</v>
      </c>
      <c r="H61" s="164" t="s">
        <v>16</v>
      </c>
      <c r="I61" s="157"/>
      <c r="J61" s="157"/>
      <c r="K61" s="157"/>
      <c r="L61" s="157"/>
      <c r="M61" s="157"/>
      <c r="N61" s="157"/>
      <c r="O61" s="157"/>
      <c r="P61" s="157"/>
    </row>
    <row r="62" spans="1:16" s="22" customFormat="1" ht="15.75" customHeight="1" thickTop="1" x14ac:dyDescent="0.25">
      <c r="A62" s="129"/>
      <c r="B62" s="130"/>
      <c r="C62" s="121"/>
      <c r="D62" s="13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</row>
    <row r="63" spans="1:16" s="22" customFormat="1" ht="15.75" customHeight="1" x14ac:dyDescent="0.25">
      <c r="A63" s="129"/>
      <c r="B63" s="130"/>
      <c r="C63" s="121"/>
      <c r="D63" s="13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</row>
    <row r="64" spans="1:16" s="22" customFormat="1" ht="15.75" customHeight="1" x14ac:dyDescent="0.25">
      <c r="A64" s="129"/>
      <c r="B64" s="130"/>
      <c r="C64" s="121"/>
      <c r="D64" s="13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</row>
    <row r="65" spans="1:16" s="22" customFormat="1" ht="15.75" customHeight="1" x14ac:dyDescent="0.25">
      <c r="A65" s="129"/>
      <c r="B65" s="130"/>
      <c r="C65" s="121"/>
      <c r="D65" s="13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</row>
    <row r="66" spans="1:16" s="22" customFormat="1" ht="15.75" customHeight="1" x14ac:dyDescent="0.25">
      <c r="A66" s="129"/>
      <c r="B66" s="130"/>
      <c r="C66" s="121"/>
      <c r="D66" s="13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</row>
    <row r="67" spans="1:16" s="22" customFormat="1" ht="15.75" customHeight="1" x14ac:dyDescent="0.25">
      <c r="A67" s="129"/>
      <c r="B67" s="130"/>
      <c r="C67" s="121"/>
      <c r="D67" s="13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</row>
    <row r="68" spans="1:16" s="22" customFormat="1" ht="15.75" customHeight="1" x14ac:dyDescent="0.25">
      <c r="A68" s="129"/>
      <c r="B68" s="130"/>
      <c r="C68" s="121"/>
      <c r="D68" s="13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</row>
    <row r="69" spans="1:16" s="22" customFormat="1" ht="15.75" customHeight="1" x14ac:dyDescent="0.25">
      <c r="A69" s="129"/>
      <c r="B69" s="130"/>
      <c r="C69" s="121"/>
      <c r="D69" s="13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</row>
    <row r="70" spans="1:16" s="22" customFormat="1" ht="15.75" customHeight="1" x14ac:dyDescent="0.25">
      <c r="A70" s="129"/>
      <c r="B70" s="130"/>
      <c r="C70" s="121"/>
      <c r="D70" s="13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</row>
    <row r="71" spans="1:16" s="22" customFormat="1" ht="15.75" customHeight="1" x14ac:dyDescent="0.25">
      <c r="A71" s="129"/>
      <c r="B71" s="130"/>
      <c r="C71" s="121"/>
      <c r="D71" s="13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</row>
    <row r="72" spans="1:16" s="22" customFormat="1" ht="15.75" customHeight="1" x14ac:dyDescent="0.25">
      <c r="A72" s="129"/>
      <c r="B72" s="130"/>
      <c r="C72" s="121"/>
      <c r="D72" s="13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</row>
    <row r="73" spans="1:16" s="22" customFormat="1" ht="15.75" customHeight="1" x14ac:dyDescent="0.25">
      <c r="A73" s="129"/>
      <c r="B73" s="130"/>
      <c r="C73" s="121"/>
      <c r="D73" s="13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</row>
    <row r="74" spans="1:16" s="22" customFormat="1" ht="15.75" customHeight="1" x14ac:dyDescent="0.25">
      <c r="A74" s="129"/>
      <c r="B74" s="130"/>
      <c r="C74" s="121"/>
      <c r="D74" s="13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</row>
    <row r="75" spans="1:16" s="22" customFormat="1" ht="15.75" customHeight="1" x14ac:dyDescent="0.25">
      <c r="A75" s="129"/>
      <c r="B75" s="130"/>
      <c r="C75" s="121"/>
      <c r="D75" s="13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</row>
    <row r="76" spans="1:16" s="22" customFormat="1" ht="15.75" customHeight="1" x14ac:dyDescent="0.25">
      <c r="A76" s="129"/>
      <c r="B76" s="130"/>
      <c r="C76" s="121"/>
      <c r="D76" s="13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</row>
    <row r="77" spans="1:16" s="22" customFormat="1" ht="15.75" customHeight="1" x14ac:dyDescent="0.25">
      <c r="A77" s="129"/>
      <c r="B77" s="130"/>
      <c r="C77" s="121"/>
      <c r="D77" s="13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</row>
    <row r="78" spans="1:16" s="22" customFormat="1" ht="15.75" customHeight="1" x14ac:dyDescent="0.25">
      <c r="A78" s="129"/>
      <c r="B78" s="130"/>
      <c r="C78" s="121"/>
      <c r="D78" s="13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</row>
    <row r="79" spans="1:16" s="22" customFormat="1" ht="15.75" customHeight="1" x14ac:dyDescent="0.25">
      <c r="A79" s="129"/>
      <c r="B79" s="130"/>
      <c r="C79" s="121"/>
      <c r="D79" s="13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</row>
    <row r="80" spans="1:16" s="22" customFormat="1" ht="15.75" customHeight="1" x14ac:dyDescent="0.25">
      <c r="A80" s="129"/>
      <c r="B80" s="130"/>
      <c r="C80" s="121"/>
      <c r="D80" s="13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</row>
    <row r="81" spans="1:16" s="22" customFormat="1" ht="15.75" customHeight="1" x14ac:dyDescent="0.25">
      <c r="A81" s="129"/>
      <c r="B81" s="130"/>
      <c r="C81" s="121"/>
      <c r="D81" s="13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</row>
    <row r="82" spans="1:16" s="22" customFormat="1" ht="15.75" customHeight="1" x14ac:dyDescent="0.25">
      <c r="A82" s="129"/>
      <c r="B82" s="130"/>
      <c r="C82" s="121"/>
      <c r="D82" s="13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</row>
    <row r="83" spans="1:16" s="22" customFormat="1" ht="15.75" customHeight="1" x14ac:dyDescent="0.25">
      <c r="A83" s="129"/>
      <c r="B83" s="130"/>
      <c r="C83" s="121"/>
      <c r="D83" s="13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</row>
    <row r="84" spans="1:16" s="22" customFormat="1" ht="15.75" customHeight="1" x14ac:dyDescent="0.25">
      <c r="A84" s="129"/>
      <c r="B84" s="130"/>
      <c r="C84" s="121"/>
      <c r="D84" s="13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</row>
    <row r="85" spans="1:16" s="22" customFormat="1" ht="15.75" customHeight="1" x14ac:dyDescent="0.25">
      <c r="A85" s="129"/>
      <c r="B85" s="130"/>
      <c r="C85" s="121"/>
      <c r="D85" s="13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</row>
    <row r="86" spans="1:16" s="22" customFormat="1" ht="15.75" customHeight="1" x14ac:dyDescent="0.25">
      <c r="A86" s="129"/>
      <c r="B86" s="130"/>
      <c r="C86" s="121"/>
      <c r="D86" s="13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</row>
    <row r="87" spans="1:16" s="22" customFormat="1" ht="15.75" customHeight="1" x14ac:dyDescent="0.25">
      <c r="A87" s="129"/>
      <c r="B87" s="130"/>
      <c r="C87" s="121"/>
      <c r="D87" s="13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</row>
    <row r="88" spans="1:16" s="22" customFormat="1" ht="15.75" customHeight="1" x14ac:dyDescent="0.25">
      <c r="A88" s="129"/>
      <c r="B88" s="130"/>
      <c r="C88" s="121"/>
      <c r="D88" s="13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</row>
    <row r="89" spans="1:16" s="22" customFormat="1" ht="15.75" customHeight="1" x14ac:dyDescent="0.25">
      <c r="A89" s="129"/>
      <c r="B89" s="130"/>
      <c r="C89" s="121"/>
      <c r="D89" s="13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</row>
    <row r="90" spans="1:16" s="22" customFormat="1" ht="15.75" customHeight="1" x14ac:dyDescent="0.25">
      <c r="A90" s="129"/>
      <c r="B90" s="130"/>
      <c r="C90" s="121"/>
      <c r="D90" s="13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</row>
    <row r="91" spans="1:16" s="22" customFormat="1" ht="15.75" customHeight="1" x14ac:dyDescent="0.25">
      <c r="A91" s="129"/>
      <c r="B91" s="130"/>
      <c r="C91" s="121"/>
      <c r="D91" s="13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</row>
    <row r="92" spans="1:16" s="22" customFormat="1" ht="15.75" customHeight="1" x14ac:dyDescent="0.25">
      <c r="A92" s="129"/>
      <c r="B92" s="130"/>
      <c r="C92" s="121"/>
      <c r="D92" s="13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</row>
    <row r="93" spans="1:16" s="22" customFormat="1" ht="15.75" customHeight="1" x14ac:dyDescent="0.25">
      <c r="A93" s="129"/>
      <c r="B93" s="130"/>
      <c r="C93" s="121"/>
      <c r="D93" s="13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</row>
    <row r="94" spans="1:16" s="22" customFormat="1" ht="15.75" customHeight="1" x14ac:dyDescent="0.25">
      <c r="A94" s="129"/>
      <c r="B94" s="130"/>
      <c r="C94" s="121"/>
      <c r="D94" s="13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</row>
    <row r="95" spans="1:16" s="22" customFormat="1" ht="15.75" customHeight="1" x14ac:dyDescent="0.25">
      <c r="A95" s="129"/>
      <c r="B95" s="130"/>
      <c r="C95" s="121"/>
      <c r="D95" s="13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</row>
    <row r="96" spans="1:16" s="22" customFormat="1" ht="15.75" customHeight="1" x14ac:dyDescent="0.25">
      <c r="A96" s="129"/>
      <c r="B96" s="130"/>
      <c r="C96" s="121"/>
      <c r="D96" s="13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</row>
    <row r="97" spans="1:16" s="22" customFormat="1" ht="15.75" customHeight="1" x14ac:dyDescent="0.25">
      <c r="A97" s="129"/>
      <c r="B97" s="130"/>
      <c r="C97" s="121"/>
      <c r="D97" s="13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</row>
    <row r="98" spans="1:16" s="22" customFormat="1" ht="15.75" customHeight="1" x14ac:dyDescent="0.25">
      <c r="A98" s="129"/>
      <c r="B98" s="130"/>
      <c r="C98" s="121"/>
      <c r="D98" s="13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</row>
    <row r="99" spans="1:16" s="22" customFormat="1" ht="15.75" customHeight="1" x14ac:dyDescent="0.25">
      <c r="A99" s="129"/>
      <c r="B99" s="130"/>
      <c r="C99" s="121"/>
      <c r="D99" s="13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</row>
    <row r="100" spans="1:16" s="22" customFormat="1" ht="15.75" customHeight="1" x14ac:dyDescent="0.25">
      <c r="A100" s="129"/>
      <c r="B100" s="130"/>
      <c r="C100" s="121"/>
      <c r="D100" s="13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</row>
    <row r="101" spans="1:16" s="22" customFormat="1" ht="15.75" customHeight="1" x14ac:dyDescent="0.25">
      <c r="A101" s="129"/>
      <c r="B101" s="130"/>
      <c r="C101" s="121"/>
      <c r="D101" s="13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</row>
    <row r="102" spans="1:16" s="22" customFormat="1" ht="15.75" customHeight="1" x14ac:dyDescent="0.25">
      <c r="A102" s="129"/>
      <c r="B102" s="130"/>
      <c r="C102" s="121"/>
      <c r="D102" s="13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</row>
    <row r="103" spans="1:16" s="22" customFormat="1" ht="15.75" customHeight="1" x14ac:dyDescent="0.25">
      <c r="A103" s="129"/>
      <c r="B103" s="130"/>
      <c r="C103" s="121"/>
      <c r="D103" s="13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</row>
    <row r="104" spans="1:16" s="22" customFormat="1" ht="15.75" customHeight="1" x14ac:dyDescent="0.25">
      <c r="A104" s="129"/>
      <c r="B104" s="130"/>
      <c r="C104" s="121"/>
      <c r="D104" s="13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</row>
    <row r="105" spans="1:16" s="22" customFormat="1" ht="15.75" customHeight="1" x14ac:dyDescent="0.25">
      <c r="A105" s="129"/>
      <c r="B105" s="130"/>
      <c r="C105" s="121"/>
      <c r="D105" s="13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</row>
    <row r="106" spans="1:16" s="22" customFormat="1" ht="15.75" customHeight="1" x14ac:dyDescent="0.25">
      <c r="A106" s="129"/>
      <c r="B106" s="130"/>
      <c r="C106" s="121"/>
      <c r="D106" s="13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</row>
    <row r="107" spans="1:16" s="22" customFormat="1" ht="15.75" customHeight="1" x14ac:dyDescent="0.25">
      <c r="A107" s="129"/>
      <c r="B107" s="130"/>
      <c r="C107" s="121"/>
      <c r="D107" s="13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</row>
    <row r="108" spans="1:16" s="22" customFormat="1" ht="15.75" customHeight="1" x14ac:dyDescent="0.25">
      <c r="A108" s="129"/>
      <c r="B108" s="130"/>
      <c r="C108" s="121"/>
      <c r="D108" s="13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</row>
    <row r="109" spans="1:16" s="22" customFormat="1" ht="15.75" customHeight="1" x14ac:dyDescent="0.25">
      <c r="A109" s="129"/>
      <c r="B109" s="130"/>
      <c r="C109" s="121"/>
      <c r="D109" s="13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</row>
    <row r="110" spans="1:16" s="22" customFormat="1" ht="15.75" customHeight="1" x14ac:dyDescent="0.25">
      <c r="A110" s="129"/>
      <c r="B110" s="130"/>
      <c r="C110" s="121"/>
      <c r="D110" s="13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</row>
    <row r="111" spans="1:16" s="22" customFormat="1" ht="15.75" customHeight="1" x14ac:dyDescent="0.25">
      <c r="A111" s="129"/>
      <c r="B111" s="130"/>
      <c r="C111" s="121"/>
      <c r="D111" s="13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</row>
    <row r="112" spans="1:16" s="22" customFormat="1" ht="15.75" customHeight="1" x14ac:dyDescent="0.25">
      <c r="A112" s="129"/>
      <c r="B112" s="130"/>
      <c r="C112" s="121"/>
      <c r="D112" s="13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</row>
    <row r="113" spans="1:16" s="22" customFormat="1" ht="15.75" customHeight="1" x14ac:dyDescent="0.25">
      <c r="A113" s="129"/>
      <c r="B113" s="130"/>
      <c r="C113" s="121"/>
      <c r="D113" s="13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</row>
    <row r="114" spans="1:16" s="22" customFormat="1" ht="15.75" customHeight="1" x14ac:dyDescent="0.25">
      <c r="A114" s="129"/>
      <c r="B114" s="130"/>
      <c r="C114" s="121"/>
      <c r="D114" s="13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</row>
    <row r="115" spans="1:16" s="22" customFormat="1" ht="15.75" customHeight="1" x14ac:dyDescent="0.25">
      <c r="A115" s="129"/>
      <c r="B115" s="130"/>
      <c r="C115" s="121"/>
      <c r="D115" s="13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</row>
    <row r="116" spans="1:16" s="22" customFormat="1" ht="15.75" customHeight="1" x14ac:dyDescent="0.25">
      <c r="A116" s="129"/>
      <c r="B116" s="130"/>
      <c r="C116" s="121"/>
      <c r="D116" s="13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</row>
    <row r="117" spans="1:16" s="22" customFormat="1" ht="15.75" customHeight="1" x14ac:dyDescent="0.25">
      <c r="A117" s="129"/>
      <c r="B117" s="130"/>
      <c r="C117" s="121"/>
      <c r="D117" s="13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6" s="22" customFormat="1" ht="15.75" customHeight="1" x14ac:dyDescent="0.25">
      <c r="A118" s="129"/>
      <c r="B118" s="130"/>
      <c r="C118" s="121"/>
      <c r="D118" s="13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</row>
    <row r="119" spans="1:16" s="22" customFormat="1" ht="15.75" customHeight="1" x14ac:dyDescent="0.25">
      <c r="A119" s="129"/>
      <c r="B119" s="130"/>
      <c r="C119" s="121"/>
      <c r="D119" s="13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</row>
    <row r="120" spans="1:16" s="22" customFormat="1" ht="15.75" customHeight="1" x14ac:dyDescent="0.25">
      <c r="A120" s="129"/>
      <c r="B120" s="130"/>
      <c r="C120" s="121"/>
      <c r="D120" s="13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</row>
    <row r="121" spans="1:16" s="22" customFormat="1" ht="15.75" customHeight="1" x14ac:dyDescent="0.25">
      <c r="A121" s="129"/>
      <c r="B121" s="130"/>
      <c r="C121" s="121"/>
      <c r="D121" s="13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</row>
    <row r="122" spans="1:16" s="22" customFormat="1" ht="15.75" customHeight="1" x14ac:dyDescent="0.25">
      <c r="A122" s="129"/>
      <c r="B122" s="130"/>
      <c r="C122" s="121"/>
      <c r="D122" s="13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</row>
    <row r="123" spans="1:16" s="22" customFormat="1" ht="15.75" customHeight="1" x14ac:dyDescent="0.25">
      <c r="A123" s="129"/>
      <c r="B123" s="130"/>
      <c r="C123" s="121"/>
      <c r="D123" s="13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</row>
    <row r="124" spans="1:16" s="22" customFormat="1" ht="15.75" customHeight="1" x14ac:dyDescent="0.25">
      <c r="A124" s="129"/>
      <c r="B124" s="130"/>
      <c r="C124" s="121"/>
      <c r="D124" s="13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</row>
    <row r="125" spans="1:16" s="22" customFormat="1" ht="15.75" customHeight="1" x14ac:dyDescent="0.25">
      <c r="A125" s="129"/>
      <c r="B125" s="130"/>
      <c r="C125" s="121"/>
      <c r="D125" s="13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</row>
    <row r="126" spans="1:16" s="22" customFormat="1" ht="15.75" customHeight="1" x14ac:dyDescent="0.25">
      <c r="A126" s="129"/>
      <c r="B126" s="130"/>
      <c r="C126" s="121"/>
      <c r="D126" s="13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</row>
    <row r="127" spans="1:16" s="22" customFormat="1" ht="15.75" customHeight="1" x14ac:dyDescent="0.25">
      <c r="A127" s="129"/>
      <c r="B127" s="130"/>
      <c r="C127" s="121"/>
      <c r="D127" s="13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</row>
    <row r="128" spans="1:16" s="22" customFormat="1" ht="15.75" customHeight="1" x14ac:dyDescent="0.25">
      <c r="A128" s="129"/>
      <c r="B128" s="130"/>
      <c r="C128" s="121"/>
      <c r="D128" s="13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</row>
    <row r="129" spans="1:16" s="22" customFormat="1" ht="15.75" customHeight="1" x14ac:dyDescent="0.25">
      <c r="A129" s="129"/>
      <c r="B129" s="130"/>
      <c r="C129" s="121"/>
      <c r="D129" s="13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</row>
    <row r="130" spans="1:16" s="22" customFormat="1" ht="15.75" customHeight="1" x14ac:dyDescent="0.25">
      <c r="A130" s="129"/>
      <c r="B130" s="130"/>
      <c r="C130" s="121"/>
      <c r="D130" s="13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</row>
    <row r="131" spans="1:16" s="22" customFormat="1" ht="15.75" customHeight="1" x14ac:dyDescent="0.25">
      <c r="A131" s="129"/>
      <c r="B131" s="130"/>
      <c r="C131" s="121"/>
      <c r="D131" s="13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</row>
    <row r="132" spans="1:16" s="22" customFormat="1" ht="15.75" customHeight="1" x14ac:dyDescent="0.25">
      <c r="A132" s="129"/>
      <c r="B132" s="130"/>
      <c r="C132" s="121"/>
      <c r="D132" s="13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</row>
    <row r="133" spans="1:16" s="22" customFormat="1" ht="15.75" customHeight="1" x14ac:dyDescent="0.25">
      <c r="A133" s="129"/>
      <c r="B133" s="130"/>
      <c r="C133" s="121"/>
      <c r="D133" s="13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</row>
    <row r="134" spans="1:16" s="22" customFormat="1" ht="15.75" customHeight="1" x14ac:dyDescent="0.25">
      <c r="A134" s="129"/>
      <c r="B134" s="130"/>
      <c r="C134" s="121"/>
      <c r="D134" s="13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</row>
    <row r="135" spans="1:16" s="22" customFormat="1" ht="15.75" customHeight="1" x14ac:dyDescent="0.25">
      <c r="A135" s="129"/>
      <c r="B135" s="130"/>
      <c r="C135" s="121"/>
      <c r="D135" s="13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</row>
    <row r="136" spans="1:16" s="22" customFormat="1" ht="15.75" customHeight="1" x14ac:dyDescent="0.25">
      <c r="A136" s="129"/>
      <c r="B136" s="130"/>
      <c r="C136" s="121"/>
      <c r="D136" s="13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</row>
    <row r="137" spans="1:16" s="22" customFormat="1" ht="15.75" customHeight="1" x14ac:dyDescent="0.25">
      <c r="A137" s="129"/>
      <c r="B137" s="130"/>
      <c r="C137" s="121"/>
      <c r="D137" s="13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</row>
    <row r="138" spans="1:16" s="22" customFormat="1" ht="15.75" customHeight="1" x14ac:dyDescent="0.25">
      <c r="A138" s="129"/>
      <c r="B138" s="130"/>
      <c r="C138" s="121"/>
      <c r="D138" s="13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</row>
    <row r="139" spans="1:16" ht="15.75" customHeight="1" x14ac:dyDescent="0.25">
      <c r="A139" s="6"/>
      <c r="B139" s="7"/>
      <c r="C139" s="5"/>
      <c r="D139" s="8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.75" customHeight="1" x14ac:dyDescent="0.25">
      <c r="A140" s="6"/>
      <c r="B140" s="7"/>
      <c r="C140" s="5"/>
      <c r="D140" s="8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.75" customHeight="1" x14ac:dyDescent="0.25">
      <c r="A141" s="6"/>
      <c r="B141" s="7"/>
      <c r="C141" s="5"/>
      <c r="D141" s="8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.75" customHeight="1" x14ac:dyDescent="0.25">
      <c r="A142" s="6"/>
      <c r="B142" s="7"/>
      <c r="C142" s="5"/>
      <c r="D142" s="8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.75" customHeight="1" x14ac:dyDescent="0.25">
      <c r="A143" s="6"/>
      <c r="B143" s="7"/>
      <c r="C143" s="5"/>
      <c r="D143" s="8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.75" customHeight="1" x14ac:dyDescent="0.25">
      <c r="A144" s="6"/>
      <c r="B144" s="7"/>
      <c r="C144" s="5"/>
      <c r="D144" s="8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.75" customHeight="1" x14ac:dyDescent="0.25">
      <c r="A145" s="6"/>
      <c r="B145" s="7"/>
      <c r="C145" s="5"/>
      <c r="D145" s="8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.75" customHeight="1" x14ac:dyDescent="0.25">
      <c r="A146" s="6"/>
      <c r="B146" s="7"/>
      <c r="C146" s="5"/>
      <c r="D146" s="8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.75" customHeight="1" x14ac:dyDescent="0.25">
      <c r="A147" s="6"/>
      <c r="B147" s="7"/>
      <c r="C147" s="5"/>
      <c r="D147" s="8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.75" customHeight="1" x14ac:dyDescent="0.25">
      <c r="A148" s="6"/>
      <c r="B148" s="7"/>
      <c r="C148" s="5"/>
      <c r="D148" s="8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.75" customHeight="1" x14ac:dyDescent="0.25">
      <c r="A149" s="6"/>
      <c r="B149" s="7"/>
      <c r="C149" s="5"/>
      <c r="D149" s="8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.75" customHeight="1" x14ac:dyDescent="0.25">
      <c r="A150" s="6"/>
      <c r="B150" s="7"/>
      <c r="C150" s="5"/>
      <c r="D150" s="8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.75" customHeight="1" x14ac:dyDescent="0.25">
      <c r="A151" s="6"/>
      <c r="B151" s="7"/>
      <c r="C151" s="5"/>
      <c r="D151" s="8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.75" customHeight="1" x14ac:dyDescent="0.25">
      <c r="A152" s="6"/>
      <c r="B152" s="7"/>
      <c r="C152" s="5"/>
      <c r="D152" s="8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.75" customHeight="1" x14ac:dyDescent="0.25">
      <c r="A153" s="6"/>
      <c r="B153" s="7"/>
      <c r="C153" s="5"/>
      <c r="D153" s="8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.75" customHeight="1" x14ac:dyDescent="0.25">
      <c r="A154" s="6"/>
      <c r="B154" s="7"/>
      <c r="C154" s="5"/>
      <c r="D154" s="8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.75" customHeight="1" x14ac:dyDescent="0.25">
      <c r="A155" s="6"/>
      <c r="B155" s="7"/>
      <c r="C155" s="5"/>
      <c r="D155" s="8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.75" customHeight="1" x14ac:dyDescent="0.25">
      <c r="A156" s="6"/>
      <c r="B156" s="7"/>
      <c r="C156" s="5"/>
      <c r="D156" s="8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.75" customHeight="1" x14ac:dyDescent="0.25">
      <c r="A157" s="6"/>
      <c r="B157" s="7"/>
      <c r="C157" s="5"/>
      <c r="D157" s="8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 customHeight="1" x14ac:dyDescent="0.25">
      <c r="A158" s="6"/>
      <c r="B158" s="7"/>
      <c r="C158" s="5"/>
      <c r="D158" s="8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.75" customHeight="1" x14ac:dyDescent="0.25">
      <c r="A159" s="6"/>
      <c r="B159" s="7"/>
      <c r="C159" s="5"/>
      <c r="D159" s="8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customHeight="1" x14ac:dyDescent="0.25">
      <c r="A160" s="6"/>
      <c r="B160" s="7"/>
      <c r="C160" s="5"/>
      <c r="D160" s="8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customHeight="1" x14ac:dyDescent="0.25">
      <c r="A161" s="6"/>
      <c r="B161" s="7"/>
      <c r="C161" s="5"/>
      <c r="D161" s="8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 customHeight="1" x14ac:dyDescent="0.25">
      <c r="A162" s="6"/>
      <c r="B162" s="7"/>
      <c r="C162" s="5"/>
      <c r="D162" s="8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.75" customHeight="1" x14ac:dyDescent="0.25">
      <c r="A163" s="6"/>
      <c r="B163" s="7"/>
      <c r="C163" s="5"/>
      <c r="D163" s="8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.75" customHeight="1" x14ac:dyDescent="0.25">
      <c r="A164" s="6"/>
      <c r="B164" s="7"/>
      <c r="C164" s="5"/>
      <c r="D164" s="8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 customHeight="1" x14ac:dyDescent="0.25">
      <c r="A165" s="6"/>
      <c r="B165" s="7"/>
      <c r="C165" s="5"/>
      <c r="D165" s="8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 customHeight="1" x14ac:dyDescent="0.25">
      <c r="A166" s="6"/>
      <c r="B166" s="7"/>
      <c r="C166" s="5"/>
      <c r="D166" s="8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customHeight="1" x14ac:dyDescent="0.25">
      <c r="A167" s="6"/>
      <c r="B167" s="7"/>
      <c r="C167" s="5"/>
      <c r="D167" s="8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 customHeight="1" x14ac:dyDescent="0.25">
      <c r="A168" s="6"/>
      <c r="B168" s="7"/>
      <c r="C168" s="5"/>
      <c r="D168" s="8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customHeight="1" x14ac:dyDescent="0.25">
      <c r="A169" s="6"/>
      <c r="B169" s="7"/>
      <c r="C169" s="5"/>
      <c r="D169" s="8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 customHeight="1" x14ac:dyDescent="0.25">
      <c r="A170" s="6"/>
      <c r="B170" s="7"/>
      <c r="C170" s="5"/>
      <c r="D170" s="8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customHeight="1" x14ac:dyDescent="0.25">
      <c r="A171" s="6"/>
      <c r="B171" s="7"/>
      <c r="C171" s="5"/>
      <c r="D171" s="8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.75" customHeight="1" x14ac:dyDescent="0.25">
      <c r="A172" s="6"/>
      <c r="B172" s="7"/>
      <c r="C172" s="5"/>
      <c r="D172" s="8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.75" customHeight="1" x14ac:dyDescent="0.25">
      <c r="A173" s="6"/>
      <c r="B173" s="7"/>
      <c r="C173" s="5"/>
      <c r="D173" s="8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.75" customHeight="1" x14ac:dyDescent="0.25">
      <c r="A174" s="6"/>
      <c r="B174" s="7"/>
      <c r="C174" s="5"/>
      <c r="D174" s="8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.75" customHeight="1" x14ac:dyDescent="0.25">
      <c r="A175" s="6"/>
      <c r="B175" s="7"/>
      <c r="C175" s="5"/>
      <c r="D175" s="8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.75" customHeight="1" x14ac:dyDescent="0.25">
      <c r="A176" s="6"/>
      <c r="B176" s="7"/>
      <c r="C176" s="5"/>
      <c r="D176" s="8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.75" customHeight="1" x14ac:dyDescent="0.25">
      <c r="A177" s="6"/>
      <c r="B177" s="7"/>
      <c r="C177" s="5"/>
      <c r="D177" s="8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.75" customHeight="1" x14ac:dyDescent="0.25">
      <c r="A178" s="6"/>
      <c r="B178" s="7"/>
      <c r="C178" s="5"/>
      <c r="D178" s="8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.75" customHeight="1" x14ac:dyDescent="0.25">
      <c r="A179" s="6"/>
      <c r="B179" s="7"/>
      <c r="C179" s="5"/>
      <c r="D179" s="8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.75" customHeight="1" x14ac:dyDescent="0.25">
      <c r="A180" s="6"/>
      <c r="B180" s="7"/>
      <c r="C180" s="5"/>
      <c r="D180" s="8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.75" customHeight="1" x14ac:dyDescent="0.25">
      <c r="A181" s="6"/>
      <c r="B181" s="7"/>
      <c r="C181" s="5"/>
      <c r="D181" s="8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.75" customHeight="1" x14ac:dyDescent="0.25">
      <c r="A182" s="6"/>
      <c r="B182" s="7"/>
      <c r="C182" s="5"/>
      <c r="D182" s="8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.75" customHeight="1" x14ac:dyDescent="0.25">
      <c r="A183" s="6"/>
      <c r="B183" s="7"/>
      <c r="C183" s="5"/>
      <c r="D183" s="8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.75" customHeight="1" x14ac:dyDescent="0.25">
      <c r="A184" s="6"/>
      <c r="B184" s="7"/>
      <c r="C184" s="5"/>
      <c r="D184" s="8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.75" customHeight="1" x14ac:dyDescent="0.25">
      <c r="A185" s="6"/>
      <c r="B185" s="7"/>
      <c r="C185" s="5"/>
      <c r="D185" s="8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.75" customHeight="1" x14ac:dyDescent="0.25">
      <c r="A186" s="6"/>
      <c r="B186" s="7"/>
      <c r="C186" s="5"/>
      <c r="D186" s="8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.75" customHeight="1" x14ac:dyDescent="0.25">
      <c r="A187" s="6"/>
      <c r="B187" s="7"/>
      <c r="C187" s="5"/>
      <c r="D187" s="8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.75" customHeight="1" x14ac:dyDescent="0.25">
      <c r="A188" s="6"/>
      <c r="B188" s="7"/>
      <c r="C188" s="5"/>
      <c r="D188" s="8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.75" customHeight="1" x14ac:dyDescent="0.25">
      <c r="A189" s="6"/>
      <c r="B189" s="7"/>
      <c r="C189" s="5"/>
      <c r="D189" s="8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.75" customHeight="1" x14ac:dyDescent="0.25">
      <c r="A190" s="6"/>
      <c r="B190" s="7"/>
      <c r="C190" s="5"/>
      <c r="D190" s="8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.75" customHeight="1" x14ac:dyDescent="0.25">
      <c r="A191" s="6"/>
      <c r="B191" s="7"/>
      <c r="C191" s="5"/>
      <c r="D191" s="8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.75" customHeight="1" x14ac:dyDescent="0.25">
      <c r="A192" s="6"/>
      <c r="B192" s="7"/>
      <c r="C192" s="5"/>
      <c r="D192" s="8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.75" customHeight="1" x14ac:dyDescent="0.25">
      <c r="A193" s="6"/>
      <c r="B193" s="7"/>
      <c r="C193" s="5"/>
      <c r="D193" s="8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.75" customHeight="1" x14ac:dyDescent="0.25">
      <c r="A194" s="6"/>
      <c r="B194" s="7"/>
      <c r="C194" s="5"/>
      <c r="D194" s="8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.75" customHeight="1" x14ac:dyDescent="0.25">
      <c r="A195" s="6"/>
      <c r="B195" s="7"/>
      <c r="C195" s="5"/>
      <c r="D195" s="8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.75" customHeight="1" x14ac:dyDescent="0.25">
      <c r="A196" s="6"/>
      <c r="B196" s="7"/>
      <c r="C196" s="5"/>
      <c r="D196" s="8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.75" customHeight="1" x14ac:dyDescent="0.25">
      <c r="A197" s="6"/>
      <c r="B197" s="7"/>
      <c r="C197" s="5"/>
      <c r="D197" s="8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.75" customHeight="1" x14ac:dyDescent="0.25">
      <c r="A198" s="6"/>
      <c r="B198" s="7"/>
      <c r="C198" s="5"/>
      <c r="D198" s="8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.75" customHeight="1" x14ac:dyDescent="0.25">
      <c r="A199" s="6"/>
      <c r="B199" s="7"/>
      <c r="C199" s="5"/>
      <c r="D199" s="8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.75" customHeight="1" x14ac:dyDescent="0.25">
      <c r="A200" s="6"/>
      <c r="B200" s="7"/>
      <c r="C200" s="5"/>
      <c r="D200" s="8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.75" customHeight="1" x14ac:dyDescent="0.25">
      <c r="A201" s="6"/>
      <c r="B201" s="7"/>
      <c r="C201" s="5"/>
      <c r="D201" s="8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.75" customHeight="1" x14ac:dyDescent="0.25">
      <c r="A202" s="6"/>
      <c r="B202" s="7"/>
      <c r="C202" s="5"/>
      <c r="D202" s="8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customHeight="1" x14ac:dyDescent="0.25">
      <c r="A203" s="6"/>
      <c r="B203" s="7"/>
      <c r="C203" s="5"/>
      <c r="D203" s="8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customHeight="1" x14ac:dyDescent="0.25">
      <c r="A204" s="6"/>
      <c r="B204" s="7"/>
      <c r="C204" s="5"/>
      <c r="D204" s="8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customHeight="1" x14ac:dyDescent="0.25">
      <c r="A205" s="6"/>
      <c r="B205" s="7"/>
      <c r="C205" s="5"/>
      <c r="D205" s="8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customHeight="1" x14ac:dyDescent="0.25">
      <c r="A206" s="6"/>
      <c r="B206" s="7"/>
      <c r="C206" s="5"/>
      <c r="D206" s="8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 customHeight="1" x14ac:dyDescent="0.25">
      <c r="A207" s="6"/>
      <c r="B207" s="7"/>
      <c r="C207" s="5"/>
      <c r="D207" s="8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.75" customHeight="1" x14ac:dyDescent="0.25">
      <c r="A208" s="6"/>
      <c r="B208" s="7"/>
      <c r="C208" s="5"/>
      <c r="D208" s="8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 customHeight="1" x14ac:dyDescent="0.25">
      <c r="A209" s="6"/>
      <c r="B209" s="7"/>
      <c r="C209" s="5"/>
      <c r="D209" s="8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 customHeight="1" x14ac:dyDescent="0.25">
      <c r="A210" s="6"/>
      <c r="B210" s="7"/>
      <c r="C210" s="5"/>
      <c r="D210" s="8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 customHeight="1" x14ac:dyDescent="0.25">
      <c r="A211" s="6"/>
      <c r="B211" s="7"/>
      <c r="C211" s="5"/>
      <c r="D211" s="8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customHeight="1" x14ac:dyDescent="0.25">
      <c r="A212" s="6"/>
      <c r="B212" s="7"/>
      <c r="C212" s="5"/>
      <c r="D212" s="8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customHeight="1" x14ac:dyDescent="0.25">
      <c r="A213" s="6"/>
      <c r="B213" s="7"/>
      <c r="C213" s="5"/>
      <c r="D213" s="8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 customHeight="1" x14ac:dyDescent="0.25">
      <c r="A214" s="6"/>
      <c r="B214" s="7"/>
      <c r="C214" s="5"/>
      <c r="D214" s="8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 customHeight="1" x14ac:dyDescent="0.25">
      <c r="A215" s="6"/>
      <c r="B215" s="7"/>
      <c r="C215" s="5"/>
      <c r="D215" s="8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 customHeight="1" x14ac:dyDescent="0.25">
      <c r="A216" s="6"/>
      <c r="B216" s="7"/>
      <c r="C216" s="5"/>
      <c r="D216" s="8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.75" customHeight="1" x14ac:dyDescent="0.25">
      <c r="A217" s="6"/>
      <c r="B217" s="7"/>
      <c r="C217" s="5"/>
      <c r="D217" s="8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.75" customHeight="1" x14ac:dyDescent="0.25">
      <c r="A218" s="6"/>
      <c r="B218" s="7"/>
      <c r="C218" s="5"/>
      <c r="D218" s="8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.75" customHeight="1" x14ac:dyDescent="0.25">
      <c r="A219" s="6"/>
      <c r="B219" s="7"/>
      <c r="C219" s="5"/>
      <c r="D219" s="8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.75" customHeight="1" x14ac:dyDescent="0.25">
      <c r="A220" s="6"/>
      <c r="B220" s="7"/>
      <c r="C220" s="5"/>
      <c r="D220" s="8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.75" customHeight="1" x14ac:dyDescent="0.25">
      <c r="A221" s="6"/>
      <c r="B221" s="7"/>
      <c r="C221" s="5"/>
      <c r="D221" s="8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.75" customHeight="1" x14ac:dyDescent="0.25">
      <c r="A222" s="6"/>
      <c r="B222" s="7"/>
      <c r="C222" s="5"/>
      <c r="D222" s="8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.75" customHeight="1" x14ac:dyDescent="0.25">
      <c r="A223" s="6"/>
      <c r="B223" s="7"/>
      <c r="C223" s="5"/>
      <c r="D223" s="8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.75" customHeight="1" x14ac:dyDescent="0.25">
      <c r="A224" s="6"/>
      <c r="B224" s="7"/>
      <c r="C224" s="5"/>
      <c r="D224" s="8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.75" customHeight="1" x14ac:dyDescent="0.25">
      <c r="A225" s="6"/>
      <c r="B225" s="7"/>
      <c r="C225" s="5"/>
      <c r="D225" s="8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.75" customHeight="1" x14ac:dyDescent="0.25">
      <c r="A226" s="6"/>
      <c r="B226" s="7"/>
      <c r="C226" s="5"/>
      <c r="D226" s="8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.75" customHeight="1" x14ac:dyDescent="0.25">
      <c r="A227" s="6"/>
      <c r="B227" s="7"/>
      <c r="C227" s="5"/>
      <c r="D227" s="8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.75" customHeight="1" x14ac:dyDescent="0.25">
      <c r="A228" s="6"/>
      <c r="B228" s="7"/>
      <c r="C228" s="5"/>
      <c r="D228" s="8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.75" customHeight="1" x14ac:dyDescent="0.25">
      <c r="A229" s="6"/>
      <c r="B229" s="7"/>
      <c r="C229" s="5"/>
      <c r="D229" s="8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.75" customHeight="1" x14ac:dyDescent="0.25">
      <c r="A230" s="6"/>
      <c r="B230" s="7"/>
      <c r="C230" s="5"/>
      <c r="D230" s="8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.75" customHeight="1" x14ac:dyDescent="0.25">
      <c r="A231" s="6"/>
      <c r="B231" s="7"/>
      <c r="C231" s="5"/>
      <c r="D231" s="8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.75" customHeight="1" x14ac:dyDescent="0.25">
      <c r="A232" s="6"/>
      <c r="B232" s="7"/>
      <c r="C232" s="5"/>
      <c r="D232" s="8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.75" customHeight="1" x14ac:dyDescent="0.25">
      <c r="A233" s="6"/>
      <c r="B233" s="7"/>
      <c r="C233" s="5"/>
      <c r="D233" s="8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.75" customHeight="1" x14ac:dyDescent="0.25">
      <c r="A234" s="6"/>
      <c r="B234" s="7"/>
      <c r="C234" s="5"/>
      <c r="D234" s="8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.75" customHeight="1" x14ac:dyDescent="0.25">
      <c r="A235" s="6"/>
      <c r="B235" s="7"/>
      <c r="C235" s="5"/>
      <c r="D235" s="8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.75" customHeight="1" x14ac:dyDescent="0.25">
      <c r="A236" s="6"/>
      <c r="B236" s="7"/>
      <c r="C236" s="5"/>
      <c r="D236" s="8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.75" customHeight="1" x14ac:dyDescent="0.25">
      <c r="A237" s="6"/>
      <c r="B237" s="7"/>
      <c r="C237" s="5"/>
      <c r="D237" s="8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.75" customHeight="1" x14ac:dyDescent="0.25">
      <c r="A238" s="6"/>
      <c r="B238" s="7"/>
      <c r="C238" s="5"/>
      <c r="D238" s="8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.75" customHeight="1" x14ac:dyDescent="0.25">
      <c r="A239" s="6"/>
      <c r="B239" s="7"/>
      <c r="C239" s="5"/>
      <c r="D239" s="8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.75" customHeight="1" x14ac:dyDescent="0.25">
      <c r="A240" s="6"/>
      <c r="B240" s="7"/>
      <c r="C240" s="5"/>
      <c r="D240" s="8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5.75" customHeight="1" x14ac:dyDescent="0.25">
      <c r="A241" s="6"/>
      <c r="B241" s="7"/>
      <c r="C241" s="5"/>
      <c r="D241" s="8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5.75" customHeight="1" x14ac:dyDescent="0.25">
      <c r="A242" s="6"/>
      <c r="B242" s="7"/>
      <c r="C242" s="5"/>
      <c r="D242" s="8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5.75" customHeight="1" x14ac:dyDescent="0.25">
      <c r="A243" s="6"/>
      <c r="B243" s="7"/>
      <c r="C243" s="5"/>
      <c r="D243" s="8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5.75" customHeight="1" x14ac:dyDescent="0.25">
      <c r="A244" s="6"/>
      <c r="B244" s="7"/>
      <c r="C244" s="5"/>
      <c r="D244" s="8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5.75" customHeight="1" x14ac:dyDescent="0.25">
      <c r="A245" s="6"/>
      <c r="B245" s="7"/>
      <c r="C245" s="5"/>
      <c r="D245" s="8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5.75" customHeight="1" x14ac:dyDescent="0.25">
      <c r="A246" s="6"/>
      <c r="B246" s="7"/>
      <c r="C246" s="5"/>
      <c r="D246" s="8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.75" customHeight="1" x14ac:dyDescent="0.25">
      <c r="A247" s="6"/>
      <c r="B247" s="7"/>
      <c r="C247" s="5"/>
      <c r="D247" s="8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5.75" customHeight="1" x14ac:dyDescent="0.25">
      <c r="A248" s="6"/>
      <c r="B248" s="7"/>
      <c r="C248" s="5"/>
      <c r="D248" s="8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.75" customHeight="1" x14ac:dyDescent="0.25">
      <c r="A249" s="6"/>
      <c r="B249" s="7"/>
      <c r="C249" s="5"/>
      <c r="D249" s="8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5.75" customHeight="1" x14ac:dyDescent="0.25">
      <c r="A250" s="6"/>
      <c r="B250" s="7"/>
      <c r="C250" s="5"/>
      <c r="D250" s="8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5.75" customHeight="1" x14ac:dyDescent="0.25">
      <c r="A251" s="6"/>
      <c r="B251" s="7"/>
      <c r="C251" s="5"/>
      <c r="D251" s="8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5.75" customHeight="1" x14ac:dyDescent="0.25">
      <c r="A252" s="6"/>
      <c r="B252" s="7"/>
      <c r="C252" s="5"/>
      <c r="D252" s="8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5.75" customHeight="1" x14ac:dyDescent="0.25">
      <c r="A253" s="6"/>
      <c r="B253" s="7"/>
      <c r="C253" s="5"/>
      <c r="D253" s="8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5.75" customHeight="1" x14ac:dyDescent="0.25">
      <c r="A254" s="6"/>
      <c r="B254" s="7"/>
      <c r="C254" s="5"/>
      <c r="D254" s="8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5.75" customHeight="1" x14ac:dyDescent="0.25">
      <c r="A255" s="6"/>
      <c r="B255" s="7"/>
      <c r="C255" s="5"/>
      <c r="D255" s="8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5.75" customHeight="1" x14ac:dyDescent="0.25">
      <c r="A256" s="6"/>
      <c r="B256" s="7"/>
      <c r="C256" s="5"/>
      <c r="D256" s="8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5.75" customHeight="1" x14ac:dyDescent="0.25">
      <c r="A257" s="9"/>
      <c r="B257" s="10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ht="15.75" customHeight="1" x14ac:dyDescent="0.25">
      <c r="A258" s="9"/>
      <c r="B258" s="10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5.75" customHeight="1" x14ac:dyDescent="0.25">
      <c r="A259" s="9"/>
      <c r="B259" s="10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ht="15.75" customHeight="1" x14ac:dyDescent="0.25">
      <c r="A260" s="9"/>
      <c r="B260" s="10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ht="15.75" customHeight="1" x14ac:dyDescent="0.25">
      <c r="A261" s="9"/>
      <c r="B261" s="10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ht="15.75" customHeight="1" x14ac:dyDescent="0.25">
      <c r="A262" s="9"/>
      <c r="B262" s="10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5.75" customHeight="1" x14ac:dyDescent="0.25">
      <c r="A263" s="9"/>
      <c r="B263" s="10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5.75" customHeight="1" x14ac:dyDescent="0.25">
      <c r="A264" s="9"/>
      <c r="B264" s="10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5.75" customHeight="1" x14ac:dyDescent="0.25">
      <c r="A265" s="9"/>
      <c r="B265" s="10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5.75" customHeight="1" x14ac:dyDescent="0.25">
      <c r="A266" s="9"/>
      <c r="B266" s="10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5.75" customHeight="1" x14ac:dyDescent="0.25">
      <c r="A267" s="9"/>
      <c r="B267" s="10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5.75" customHeight="1" x14ac:dyDescent="0.25">
      <c r="A268" s="9"/>
      <c r="B268" s="10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5.75" customHeight="1" x14ac:dyDescent="0.25">
      <c r="A269" s="9"/>
      <c r="B269" s="10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5.75" customHeight="1" x14ac:dyDescent="0.25">
      <c r="A270" s="9"/>
      <c r="B270" s="10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5.75" customHeight="1" x14ac:dyDescent="0.25">
      <c r="A271" s="9"/>
      <c r="B271" s="10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ht="15.75" customHeight="1" x14ac:dyDescent="0.25">
      <c r="A272" s="9"/>
      <c r="B272" s="10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ht="15.75" customHeight="1" x14ac:dyDescent="0.25">
      <c r="A273" s="9"/>
      <c r="B273" s="10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5.75" customHeight="1" x14ac:dyDescent="0.25">
      <c r="A274" s="9"/>
      <c r="B274" s="10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5.75" customHeight="1" x14ac:dyDescent="0.25">
      <c r="A275" s="9"/>
      <c r="B275" s="10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5.75" customHeight="1" x14ac:dyDescent="0.25">
      <c r="A276" s="9"/>
      <c r="B276" s="10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5.75" customHeight="1" x14ac:dyDescent="0.25">
      <c r="A277" s="9"/>
      <c r="B277" s="10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5.75" customHeight="1" x14ac:dyDescent="0.25">
      <c r="A278" s="9"/>
      <c r="B278" s="10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5.75" customHeight="1" x14ac:dyDescent="0.25">
      <c r="A279" s="9"/>
      <c r="B279" s="10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5.75" customHeight="1" x14ac:dyDescent="0.25">
      <c r="A280" s="9"/>
      <c r="B280" s="10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5.75" customHeight="1" x14ac:dyDescent="0.25">
      <c r="A281" s="9"/>
      <c r="B281" s="10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ht="15.75" customHeight="1" x14ac:dyDescent="0.25">
      <c r="A282" s="9"/>
      <c r="B282" s="10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ht="15.75" customHeight="1" x14ac:dyDescent="0.25">
      <c r="A283" s="9"/>
      <c r="B283" s="10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15.75" customHeight="1" x14ac:dyDescent="0.25">
      <c r="A284" s="9"/>
      <c r="B284" s="10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ht="15.75" customHeight="1" x14ac:dyDescent="0.25">
      <c r="A285" s="9"/>
      <c r="B285" s="10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5.75" customHeight="1" x14ac:dyDescent="0.25">
      <c r="A286" s="9"/>
      <c r="B286" s="10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5.75" customHeight="1" x14ac:dyDescent="0.25">
      <c r="A287" s="9"/>
      <c r="B287" s="10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5.75" customHeight="1" x14ac:dyDescent="0.25">
      <c r="A288" s="9"/>
      <c r="B288" s="10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5.75" customHeight="1" x14ac:dyDescent="0.25">
      <c r="A289" s="9"/>
      <c r="B289" s="10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15.75" customHeight="1" x14ac:dyDescent="0.25">
      <c r="A290" s="9"/>
      <c r="B290" s="10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ht="15.75" customHeight="1" x14ac:dyDescent="0.25">
      <c r="A291" s="9"/>
      <c r="B291" s="10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ht="15.75" customHeight="1" x14ac:dyDescent="0.25">
      <c r="A292" s="9"/>
      <c r="B292" s="10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5.75" customHeight="1" x14ac:dyDescent="0.25">
      <c r="A293" s="9"/>
      <c r="B293" s="10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5.75" customHeight="1" x14ac:dyDescent="0.25">
      <c r="A294" s="9"/>
      <c r="B294" s="10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5.75" customHeight="1" x14ac:dyDescent="0.25">
      <c r="A295" s="9"/>
      <c r="B295" s="10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ht="15.75" customHeight="1" x14ac:dyDescent="0.25">
      <c r="A296" s="9"/>
      <c r="B296" s="10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5.75" customHeight="1" x14ac:dyDescent="0.25">
      <c r="A297" s="9"/>
      <c r="B297" s="10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ht="15.75" customHeight="1" x14ac:dyDescent="0.25">
      <c r="A298" s="9"/>
      <c r="B298" s="10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ht="15.75" customHeight="1" x14ac:dyDescent="0.25">
      <c r="A299" s="9"/>
      <c r="B299" s="10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5.75" customHeight="1" x14ac:dyDescent="0.25">
      <c r="A300" s="9"/>
      <c r="B300" s="10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5.75" customHeight="1" x14ac:dyDescent="0.25">
      <c r="A301" s="9"/>
      <c r="B301" s="10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ht="15.75" customHeight="1" x14ac:dyDescent="0.25">
      <c r="A302" s="9"/>
      <c r="B302" s="10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5.75" customHeight="1" x14ac:dyDescent="0.25">
      <c r="A303" s="9"/>
      <c r="B303" s="10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5.75" customHeight="1" x14ac:dyDescent="0.25">
      <c r="A304" s="9"/>
      <c r="B304" s="10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5.75" customHeight="1" x14ac:dyDescent="0.25">
      <c r="A305" s="9"/>
      <c r="B305" s="10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5.75" customHeight="1" x14ac:dyDescent="0.25">
      <c r="A306" s="9"/>
      <c r="B306" s="10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customHeight="1" x14ac:dyDescent="0.25">
      <c r="A307" s="9"/>
      <c r="B307" s="10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5.75" customHeight="1" x14ac:dyDescent="0.25">
      <c r="A308" s="9"/>
      <c r="B308" s="10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5.75" customHeight="1" x14ac:dyDescent="0.25">
      <c r="A309" s="9"/>
      <c r="B309" s="10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5.75" customHeight="1" x14ac:dyDescent="0.25">
      <c r="A310" s="9"/>
      <c r="B310" s="10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5.75" customHeight="1" x14ac:dyDescent="0.25">
      <c r="A311" s="9"/>
      <c r="B311" s="10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5.75" customHeight="1" x14ac:dyDescent="0.25">
      <c r="A312" s="9"/>
      <c r="B312" s="10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5.75" customHeight="1" x14ac:dyDescent="0.25">
      <c r="A313" s="9"/>
      <c r="B313" s="10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5.75" customHeight="1" x14ac:dyDescent="0.25">
      <c r="A314" s="9"/>
      <c r="B314" s="10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5.75" customHeight="1" x14ac:dyDescent="0.25">
      <c r="A315" s="9"/>
      <c r="B315" s="10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5.75" customHeight="1" x14ac:dyDescent="0.25">
      <c r="A316" s="9"/>
      <c r="B316" s="10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5.75" customHeight="1" x14ac:dyDescent="0.25">
      <c r="A317" s="9"/>
      <c r="B317" s="10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5.75" customHeight="1" x14ac:dyDescent="0.25">
      <c r="A318" s="9"/>
      <c r="B318" s="10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5.75" customHeight="1" x14ac:dyDescent="0.25">
      <c r="A319" s="9"/>
      <c r="B319" s="10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5.75" customHeight="1" x14ac:dyDescent="0.25">
      <c r="A320" s="9"/>
      <c r="B320" s="10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5.75" customHeight="1" x14ac:dyDescent="0.25">
      <c r="A321" s="9"/>
      <c r="B321" s="10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5.75" customHeight="1" x14ac:dyDescent="0.25">
      <c r="A322" s="9"/>
      <c r="B322" s="10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5.75" customHeight="1" x14ac:dyDescent="0.25">
      <c r="A323" s="9"/>
      <c r="B323" s="10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5.75" customHeight="1" x14ac:dyDescent="0.25">
      <c r="A324" s="9"/>
      <c r="B324" s="10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5.75" customHeight="1" x14ac:dyDescent="0.25">
      <c r="A325" s="9"/>
      <c r="B325" s="10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5.75" customHeight="1" x14ac:dyDescent="0.25">
      <c r="A326" s="9"/>
      <c r="B326" s="10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5.75" customHeight="1" x14ac:dyDescent="0.25">
      <c r="A327" s="9"/>
      <c r="B327" s="10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5.75" customHeight="1" x14ac:dyDescent="0.25">
      <c r="A328" s="9"/>
      <c r="B328" s="10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5.75" customHeight="1" x14ac:dyDescent="0.25">
      <c r="A329" s="9"/>
      <c r="B329" s="10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5.75" customHeight="1" x14ac:dyDescent="0.25">
      <c r="A330" s="9"/>
      <c r="B330" s="10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5.75" customHeight="1" x14ac:dyDescent="0.25">
      <c r="A331" s="9"/>
      <c r="B331" s="10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5.75" customHeight="1" x14ac:dyDescent="0.25">
      <c r="A332" s="9"/>
      <c r="B332" s="10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5.75" customHeight="1" x14ac:dyDescent="0.25">
      <c r="A333" s="9"/>
      <c r="B333" s="10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5.75" customHeight="1" x14ac:dyDescent="0.25">
      <c r="A334" s="9"/>
      <c r="B334" s="10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5.75" customHeight="1" x14ac:dyDescent="0.25">
      <c r="A335" s="9"/>
      <c r="B335" s="10"/>
      <c r="C335" s="11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5.75" customHeight="1" x14ac:dyDescent="0.25">
      <c r="A336" s="9"/>
      <c r="B336" s="10"/>
      <c r="C336" s="11"/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5.75" customHeight="1" x14ac:dyDescent="0.25">
      <c r="A337" s="9"/>
      <c r="B337" s="10"/>
      <c r="C337" s="11"/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5.75" customHeight="1" x14ac:dyDescent="0.25">
      <c r="A338" s="9"/>
      <c r="B338" s="10"/>
      <c r="C338" s="11"/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5.75" customHeight="1" x14ac:dyDescent="0.25">
      <c r="A339" s="9"/>
      <c r="B339" s="10"/>
      <c r="C339" s="11"/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5.75" customHeight="1" x14ac:dyDescent="0.25">
      <c r="A340" s="9"/>
      <c r="B340" s="10"/>
      <c r="C340" s="11"/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5.75" customHeight="1" x14ac:dyDescent="0.25">
      <c r="A341" s="9"/>
      <c r="B341" s="10"/>
      <c r="C341" s="11"/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5.75" customHeight="1" x14ac:dyDescent="0.25">
      <c r="A342" s="9"/>
      <c r="B342" s="10"/>
      <c r="C342" s="11"/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5.75" customHeight="1" x14ac:dyDescent="0.25">
      <c r="A343" s="9"/>
      <c r="B343" s="10"/>
      <c r="C343" s="11"/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5.75" customHeight="1" x14ac:dyDescent="0.25">
      <c r="A344" s="9"/>
      <c r="B344" s="10"/>
      <c r="C344" s="11"/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5.75" customHeight="1" x14ac:dyDescent="0.25">
      <c r="A345" s="9"/>
      <c r="B345" s="10"/>
      <c r="C345" s="11"/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5.75" customHeight="1" x14ac:dyDescent="0.25">
      <c r="A346" s="9"/>
      <c r="B346" s="10"/>
      <c r="C346" s="11"/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5.75" customHeight="1" x14ac:dyDescent="0.25">
      <c r="A347" s="9"/>
      <c r="B347" s="10"/>
      <c r="C347" s="11"/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5.75" customHeight="1" x14ac:dyDescent="0.25">
      <c r="A348" s="9"/>
      <c r="B348" s="10"/>
      <c r="C348" s="11"/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5.75" customHeight="1" x14ac:dyDescent="0.25">
      <c r="A349" s="9"/>
      <c r="B349" s="10"/>
      <c r="C349" s="11"/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5.75" customHeight="1" x14ac:dyDescent="0.25">
      <c r="A350" s="9"/>
      <c r="B350" s="10"/>
      <c r="C350" s="11"/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5.75" customHeight="1" x14ac:dyDescent="0.25">
      <c r="A351" s="9"/>
      <c r="B351" s="10"/>
      <c r="C351" s="11"/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5.75" customHeight="1" x14ac:dyDescent="0.25">
      <c r="A352" s="9"/>
      <c r="B352" s="10"/>
      <c r="C352" s="11"/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5.75" customHeight="1" x14ac:dyDescent="0.25">
      <c r="A353" s="9"/>
      <c r="B353" s="10"/>
      <c r="C353" s="11"/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5.75" customHeight="1" x14ac:dyDescent="0.25">
      <c r="A354" s="9"/>
      <c r="B354" s="10"/>
      <c r="C354" s="11"/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5.75" customHeight="1" x14ac:dyDescent="0.25">
      <c r="A355" s="9"/>
      <c r="B355" s="10"/>
      <c r="C355" s="11"/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5.75" customHeight="1" x14ac:dyDescent="0.25">
      <c r="A356" s="9"/>
      <c r="B356" s="10"/>
      <c r="C356" s="11"/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5.75" customHeight="1" x14ac:dyDescent="0.25">
      <c r="A357" s="9"/>
      <c r="B357" s="10"/>
      <c r="C357" s="11"/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5.75" customHeight="1" x14ac:dyDescent="0.25">
      <c r="A358" s="9"/>
      <c r="B358" s="10"/>
      <c r="C358" s="11"/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5.75" customHeight="1" x14ac:dyDescent="0.25">
      <c r="A359" s="9"/>
      <c r="B359" s="10"/>
      <c r="C359" s="11"/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5.75" customHeight="1" x14ac:dyDescent="0.25">
      <c r="A360" s="9"/>
      <c r="B360" s="10"/>
      <c r="C360" s="11"/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5.75" customHeight="1" x14ac:dyDescent="0.25">
      <c r="A361" s="9"/>
      <c r="B361" s="10"/>
      <c r="C361" s="11"/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5.75" customHeight="1" x14ac:dyDescent="0.25">
      <c r="A362" s="9"/>
      <c r="B362" s="10"/>
      <c r="C362" s="11"/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5.75" customHeight="1" x14ac:dyDescent="0.25">
      <c r="A363" s="9"/>
      <c r="B363" s="10"/>
      <c r="C363" s="11"/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5.75" customHeight="1" x14ac:dyDescent="0.25">
      <c r="A364" s="9"/>
      <c r="B364" s="10"/>
      <c r="C364" s="11"/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5.75" customHeight="1" x14ac:dyDescent="0.25">
      <c r="A365" s="9"/>
      <c r="B365" s="10"/>
      <c r="C365" s="11"/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5.75" customHeight="1" x14ac:dyDescent="0.25">
      <c r="A366" s="9"/>
      <c r="B366" s="10"/>
      <c r="C366" s="11"/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5.75" customHeight="1" x14ac:dyDescent="0.25">
      <c r="A367" s="9"/>
      <c r="B367" s="10"/>
      <c r="C367" s="11"/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5.75" customHeight="1" x14ac:dyDescent="0.25">
      <c r="A368" s="9"/>
      <c r="B368" s="10"/>
      <c r="C368" s="11"/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5.75" customHeight="1" x14ac:dyDescent="0.25">
      <c r="A369" s="9"/>
      <c r="B369" s="10"/>
      <c r="C369" s="11"/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5.75" customHeight="1" x14ac:dyDescent="0.25">
      <c r="A370" s="9"/>
      <c r="B370" s="10"/>
      <c r="C370" s="11"/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5.75" customHeight="1" x14ac:dyDescent="0.25">
      <c r="A371" s="9"/>
      <c r="B371" s="10"/>
      <c r="C371" s="11"/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5.75" customHeight="1" x14ac:dyDescent="0.25">
      <c r="A372" s="9"/>
      <c r="B372" s="10"/>
      <c r="C372" s="11"/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5.75" customHeight="1" x14ac:dyDescent="0.25">
      <c r="A373" s="9"/>
      <c r="B373" s="10"/>
      <c r="C373" s="11"/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5.75" customHeight="1" x14ac:dyDescent="0.25">
      <c r="A374" s="9"/>
      <c r="B374" s="10"/>
      <c r="C374" s="11"/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5.75" customHeight="1" x14ac:dyDescent="0.25">
      <c r="A375" s="9"/>
      <c r="B375" s="10"/>
      <c r="C375" s="11"/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5.75" customHeight="1" x14ac:dyDescent="0.25">
      <c r="A376" s="9"/>
      <c r="B376" s="10"/>
      <c r="C376" s="11"/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5.75" customHeight="1" x14ac:dyDescent="0.25">
      <c r="A377" s="9"/>
      <c r="B377" s="10"/>
      <c r="C377" s="11"/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5.75" customHeight="1" x14ac:dyDescent="0.25">
      <c r="A378" s="9"/>
      <c r="B378" s="10"/>
      <c r="C378" s="11"/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5.75" customHeight="1" x14ac:dyDescent="0.25">
      <c r="A379" s="9"/>
      <c r="B379" s="10"/>
      <c r="C379" s="11"/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5.75" customHeight="1" x14ac:dyDescent="0.25">
      <c r="A380" s="9"/>
      <c r="B380" s="10"/>
      <c r="C380" s="11"/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5.75" customHeight="1" x14ac:dyDescent="0.25">
      <c r="A381" s="9"/>
      <c r="B381" s="10"/>
      <c r="C381" s="11"/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5.75" customHeight="1" x14ac:dyDescent="0.25">
      <c r="A382" s="9"/>
      <c r="B382" s="10"/>
      <c r="C382" s="11"/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5.75" customHeight="1" x14ac:dyDescent="0.25">
      <c r="A383" s="9"/>
      <c r="B383" s="10"/>
      <c r="C383" s="11"/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5.75" customHeight="1" x14ac:dyDescent="0.25">
      <c r="A384" s="9"/>
      <c r="B384" s="10"/>
      <c r="C384" s="11"/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5.75" customHeight="1" x14ac:dyDescent="0.25">
      <c r="A385" s="9"/>
      <c r="B385" s="10"/>
      <c r="C385" s="11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5.75" customHeight="1" x14ac:dyDescent="0.25">
      <c r="A386" s="9"/>
      <c r="B386" s="10"/>
      <c r="C386" s="11"/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5.75" customHeight="1" x14ac:dyDescent="0.25">
      <c r="A387" s="9"/>
      <c r="B387" s="10"/>
      <c r="C387" s="11"/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5.75" customHeight="1" x14ac:dyDescent="0.25">
      <c r="A388" s="9"/>
      <c r="B388" s="10"/>
      <c r="C388" s="11"/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5.75" customHeight="1" x14ac:dyDescent="0.25">
      <c r="A389" s="9"/>
      <c r="B389" s="10"/>
      <c r="C389" s="11"/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5.75" customHeight="1" x14ac:dyDescent="0.25">
      <c r="A390" s="9"/>
      <c r="B390" s="10"/>
      <c r="C390" s="11"/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5.75" customHeight="1" x14ac:dyDescent="0.25">
      <c r="A391" s="9"/>
      <c r="B391" s="10"/>
      <c r="C391" s="11"/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5.75" customHeight="1" x14ac:dyDescent="0.25">
      <c r="A392" s="9"/>
      <c r="B392" s="10"/>
      <c r="C392" s="11"/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5.75" customHeight="1" x14ac:dyDescent="0.25">
      <c r="A393" s="9"/>
      <c r="B393" s="10"/>
      <c r="C393" s="11"/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5.75" customHeight="1" x14ac:dyDescent="0.25">
      <c r="A394" s="9"/>
      <c r="B394" s="10"/>
      <c r="C394" s="11"/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5.75" customHeight="1" x14ac:dyDescent="0.25">
      <c r="A395" s="9"/>
      <c r="B395" s="10"/>
      <c r="C395" s="11"/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5.75" customHeight="1" x14ac:dyDescent="0.25">
      <c r="A396" s="9"/>
      <c r="B396" s="10"/>
      <c r="C396" s="11"/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5.75" customHeight="1" x14ac:dyDescent="0.25">
      <c r="A397" s="9"/>
      <c r="B397" s="10"/>
      <c r="C397" s="11"/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5.75" customHeight="1" x14ac:dyDescent="0.25">
      <c r="A398" s="9"/>
      <c r="B398" s="10"/>
      <c r="C398" s="11"/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5.75" customHeight="1" x14ac:dyDescent="0.25">
      <c r="A399" s="9"/>
      <c r="B399" s="10"/>
      <c r="C399" s="11"/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5.75" customHeight="1" x14ac:dyDescent="0.25">
      <c r="A400" s="9"/>
      <c r="B400" s="10"/>
      <c r="C400" s="11"/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5.75" customHeight="1" x14ac:dyDescent="0.25">
      <c r="A401" s="9"/>
      <c r="B401" s="10"/>
      <c r="C401" s="11"/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5.75" customHeight="1" x14ac:dyDescent="0.25">
      <c r="A402" s="9"/>
      <c r="B402" s="10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5.75" customHeight="1" x14ac:dyDescent="0.25">
      <c r="A403" s="9"/>
      <c r="B403" s="10"/>
      <c r="C403" s="11"/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5.75" customHeight="1" x14ac:dyDescent="0.25">
      <c r="A404" s="9"/>
      <c r="B404" s="10"/>
      <c r="C404" s="11"/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5.75" customHeight="1" x14ac:dyDescent="0.25">
      <c r="A405" s="9"/>
      <c r="B405" s="10"/>
      <c r="C405" s="11"/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5.75" customHeight="1" x14ac:dyDescent="0.25">
      <c r="A406" s="9"/>
      <c r="B406" s="10"/>
      <c r="C406" s="11"/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5.75" customHeight="1" x14ac:dyDescent="0.25">
      <c r="A407" s="9"/>
      <c r="B407" s="10"/>
      <c r="C407" s="11"/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5.75" customHeight="1" x14ac:dyDescent="0.25">
      <c r="A408" s="9"/>
      <c r="B408" s="10"/>
      <c r="C408" s="11"/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5.75" customHeight="1" x14ac:dyDescent="0.25">
      <c r="A409" s="9"/>
      <c r="B409" s="10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5.75" customHeight="1" x14ac:dyDescent="0.25">
      <c r="A410" s="9"/>
      <c r="B410" s="10"/>
      <c r="C410" s="11"/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5.75" customHeight="1" x14ac:dyDescent="0.25">
      <c r="A411" s="9"/>
      <c r="B411" s="10"/>
      <c r="C411" s="11"/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5.75" customHeight="1" x14ac:dyDescent="0.25">
      <c r="A412" s="9"/>
      <c r="B412" s="10"/>
      <c r="C412" s="11"/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5.75" customHeight="1" x14ac:dyDescent="0.25">
      <c r="A413" s="9"/>
      <c r="B413" s="10"/>
      <c r="C413" s="11"/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5.75" customHeight="1" x14ac:dyDescent="0.25">
      <c r="A414" s="9"/>
      <c r="B414" s="10"/>
      <c r="C414" s="11"/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5.75" customHeight="1" x14ac:dyDescent="0.25">
      <c r="A415" s="9"/>
      <c r="B415" s="10"/>
      <c r="C415" s="11"/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5.75" customHeight="1" x14ac:dyDescent="0.25">
      <c r="A416" s="9"/>
      <c r="B416" s="10"/>
      <c r="C416" s="11"/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5.75" customHeight="1" x14ac:dyDescent="0.25">
      <c r="A417" s="9"/>
      <c r="B417" s="10"/>
      <c r="C417" s="11"/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5.75" customHeight="1" x14ac:dyDescent="0.25">
      <c r="A418" s="9"/>
      <c r="B418" s="10"/>
      <c r="C418" s="11"/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5.75" customHeight="1" x14ac:dyDescent="0.25">
      <c r="A419" s="9"/>
      <c r="B419" s="10"/>
      <c r="C419" s="11"/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5.75" customHeight="1" x14ac:dyDescent="0.25">
      <c r="A420" s="9"/>
      <c r="B420" s="10"/>
      <c r="C420" s="11"/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5.75" customHeight="1" x14ac:dyDescent="0.25">
      <c r="A421" s="9"/>
      <c r="B421" s="10"/>
      <c r="C421" s="11"/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5.75" customHeight="1" x14ac:dyDescent="0.25">
      <c r="A422" s="9"/>
      <c r="B422" s="10"/>
      <c r="C422" s="11"/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5.75" customHeight="1" x14ac:dyDescent="0.25">
      <c r="A423" s="9"/>
      <c r="B423" s="10"/>
      <c r="C423" s="11"/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5.75" customHeight="1" x14ac:dyDescent="0.25">
      <c r="A424" s="9"/>
      <c r="B424" s="10"/>
      <c r="C424" s="11"/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5.75" customHeight="1" x14ac:dyDescent="0.25">
      <c r="A425" s="9"/>
      <c r="B425" s="10"/>
      <c r="C425" s="11"/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5.75" customHeight="1" x14ac:dyDescent="0.25">
      <c r="A426" s="9"/>
      <c r="B426" s="10"/>
      <c r="C426" s="11"/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5.75" customHeight="1" x14ac:dyDescent="0.25">
      <c r="A427" s="9"/>
      <c r="B427" s="10"/>
      <c r="C427" s="11"/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5.75" customHeight="1" x14ac:dyDescent="0.25">
      <c r="A428" s="9"/>
      <c r="B428" s="10"/>
      <c r="C428" s="11"/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5.75" customHeight="1" x14ac:dyDescent="0.25">
      <c r="A429" s="9"/>
      <c r="B429" s="10"/>
      <c r="C429" s="11"/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5.75" customHeight="1" x14ac:dyDescent="0.25">
      <c r="A430" s="9"/>
      <c r="B430" s="10"/>
      <c r="C430" s="11"/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5.75" customHeight="1" x14ac:dyDescent="0.25">
      <c r="A431" s="9"/>
      <c r="B431" s="10"/>
      <c r="C431" s="11"/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5.75" customHeight="1" x14ac:dyDescent="0.25">
      <c r="A432" s="9"/>
      <c r="B432" s="10"/>
      <c r="C432" s="11"/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5.75" customHeight="1" x14ac:dyDescent="0.25">
      <c r="A433" s="9"/>
      <c r="B433" s="10"/>
      <c r="C433" s="11"/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5.75" customHeight="1" x14ac:dyDescent="0.25">
      <c r="A434" s="9"/>
      <c r="B434" s="10"/>
      <c r="C434" s="11"/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5.75" customHeight="1" x14ac:dyDescent="0.25">
      <c r="A435" s="9"/>
      <c r="B435" s="10"/>
      <c r="C435" s="11"/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5.75" customHeight="1" x14ac:dyDescent="0.25">
      <c r="A436" s="9"/>
      <c r="B436" s="10"/>
      <c r="C436" s="11"/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5.75" customHeight="1" x14ac:dyDescent="0.25">
      <c r="A437" s="9"/>
      <c r="B437" s="10"/>
      <c r="C437" s="11"/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5.75" customHeight="1" x14ac:dyDescent="0.25">
      <c r="A438" s="9"/>
      <c r="B438" s="10"/>
      <c r="C438" s="11"/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5.75" customHeight="1" x14ac:dyDescent="0.25">
      <c r="A439" s="9"/>
      <c r="B439" s="10"/>
      <c r="C439" s="11"/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5.75" customHeight="1" x14ac:dyDescent="0.25">
      <c r="A440" s="9"/>
      <c r="B440" s="10"/>
      <c r="C440" s="11"/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5.75" customHeight="1" x14ac:dyDescent="0.25">
      <c r="A441" s="9"/>
      <c r="B441" s="10"/>
      <c r="C441" s="11"/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5.75" customHeight="1" x14ac:dyDescent="0.25">
      <c r="A442" s="9"/>
      <c r="B442" s="10"/>
      <c r="C442" s="11"/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5.75" customHeight="1" x14ac:dyDescent="0.25">
      <c r="A443" s="9"/>
      <c r="B443" s="10"/>
      <c r="C443" s="11"/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5.75" customHeight="1" x14ac:dyDescent="0.25">
      <c r="A444" s="9"/>
      <c r="B444" s="10"/>
      <c r="C444" s="11"/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5.75" customHeight="1" x14ac:dyDescent="0.25">
      <c r="A445" s="9"/>
      <c r="B445" s="10"/>
      <c r="C445" s="11"/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5.75" customHeight="1" x14ac:dyDescent="0.25">
      <c r="A446" s="9"/>
      <c r="B446" s="10"/>
      <c r="C446" s="11"/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5.75" customHeight="1" x14ac:dyDescent="0.25">
      <c r="A447" s="9"/>
      <c r="B447" s="10"/>
      <c r="C447" s="11"/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5.75" customHeight="1" x14ac:dyDescent="0.25">
      <c r="A448" s="9"/>
      <c r="B448" s="10"/>
      <c r="C448" s="11"/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5.75" customHeight="1" x14ac:dyDescent="0.25">
      <c r="A449" s="9"/>
      <c r="B449" s="10"/>
      <c r="C449" s="11"/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5.75" customHeight="1" x14ac:dyDescent="0.25">
      <c r="A450" s="9"/>
      <c r="B450" s="10"/>
      <c r="C450" s="11"/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5.75" customHeight="1" x14ac:dyDescent="0.25">
      <c r="A451" s="9"/>
      <c r="B451" s="10"/>
      <c r="C451" s="11"/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5.75" customHeight="1" x14ac:dyDescent="0.25">
      <c r="A452" s="9"/>
      <c r="B452" s="10"/>
      <c r="C452" s="11"/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5.75" customHeight="1" x14ac:dyDescent="0.25">
      <c r="A453" s="9"/>
      <c r="B453" s="10"/>
      <c r="C453" s="11"/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5.75" customHeight="1" x14ac:dyDescent="0.25">
      <c r="A454" s="9"/>
      <c r="B454" s="10"/>
      <c r="C454" s="11"/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5.75" customHeight="1" x14ac:dyDescent="0.25">
      <c r="A455" s="9"/>
      <c r="B455" s="10"/>
      <c r="C455" s="11"/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5.75" customHeight="1" x14ac:dyDescent="0.25">
      <c r="A456" s="9"/>
      <c r="B456" s="10"/>
      <c r="C456" s="11"/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5.75" customHeight="1" x14ac:dyDescent="0.25">
      <c r="A457" s="9"/>
      <c r="B457" s="10"/>
      <c r="C457" s="11"/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5.75" customHeight="1" x14ac:dyDescent="0.25">
      <c r="A458" s="9"/>
      <c r="B458" s="10"/>
      <c r="C458" s="11"/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5.75" customHeight="1" x14ac:dyDescent="0.25">
      <c r="A459" s="9"/>
      <c r="B459" s="10"/>
      <c r="C459" s="11"/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5.75" customHeight="1" x14ac:dyDescent="0.25">
      <c r="A460" s="9"/>
      <c r="B460" s="10"/>
      <c r="C460" s="11"/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5.75" customHeight="1" x14ac:dyDescent="0.25">
      <c r="A461" s="9"/>
      <c r="B461" s="10"/>
      <c r="C461" s="11"/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5.75" customHeight="1" x14ac:dyDescent="0.25">
      <c r="A462" s="9"/>
      <c r="B462" s="10"/>
      <c r="C462" s="11"/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5.75" customHeight="1" x14ac:dyDescent="0.25">
      <c r="A463" s="9"/>
      <c r="B463" s="10"/>
      <c r="C463" s="11"/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5.75" customHeight="1" x14ac:dyDescent="0.25">
      <c r="A464" s="9"/>
      <c r="B464" s="10"/>
      <c r="C464" s="11"/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5.75" customHeight="1" x14ac:dyDescent="0.25">
      <c r="A465" s="9"/>
      <c r="B465" s="10"/>
      <c r="C465" s="11"/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5.75" customHeight="1" x14ac:dyDescent="0.25">
      <c r="A466" s="9"/>
      <c r="B466" s="10"/>
      <c r="C466" s="11"/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5.75" customHeight="1" x14ac:dyDescent="0.25">
      <c r="A467" s="9"/>
      <c r="B467" s="10"/>
      <c r="C467" s="11"/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5.75" customHeight="1" x14ac:dyDescent="0.25">
      <c r="A468" s="9"/>
      <c r="B468" s="10"/>
      <c r="C468" s="11"/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5.75" customHeight="1" x14ac:dyDescent="0.25">
      <c r="A469" s="9"/>
      <c r="B469" s="10"/>
      <c r="C469" s="11"/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5.75" customHeight="1" x14ac:dyDescent="0.25">
      <c r="A470" s="9"/>
      <c r="B470" s="10"/>
      <c r="C470" s="11"/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5.75" customHeight="1" x14ac:dyDescent="0.25">
      <c r="A471" s="9"/>
      <c r="B471" s="10"/>
      <c r="C471" s="11"/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5.75" customHeight="1" x14ac:dyDescent="0.25">
      <c r="A472" s="9"/>
      <c r="B472" s="10"/>
      <c r="C472" s="11"/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5.75" customHeight="1" x14ac:dyDescent="0.25">
      <c r="A473" s="9"/>
      <c r="B473" s="10"/>
      <c r="C473" s="11"/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5.75" customHeight="1" x14ac:dyDescent="0.25">
      <c r="A474" s="9"/>
      <c r="B474" s="10"/>
      <c r="C474" s="11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5.75" customHeight="1" x14ac:dyDescent="0.25">
      <c r="A475" s="9"/>
      <c r="B475" s="10"/>
      <c r="C475" s="11"/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5.75" customHeight="1" x14ac:dyDescent="0.25">
      <c r="A476" s="9"/>
      <c r="B476" s="10"/>
      <c r="C476" s="11"/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5.75" customHeight="1" x14ac:dyDescent="0.25">
      <c r="A477" s="9"/>
      <c r="B477" s="10"/>
      <c r="C477" s="11"/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5.75" customHeight="1" x14ac:dyDescent="0.25">
      <c r="A478" s="9"/>
      <c r="B478" s="10"/>
      <c r="C478" s="11"/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5.75" customHeight="1" x14ac:dyDescent="0.25">
      <c r="A479" s="9"/>
      <c r="B479" s="10"/>
      <c r="C479" s="11"/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5.75" customHeight="1" x14ac:dyDescent="0.25">
      <c r="A480" s="9"/>
      <c r="B480" s="10"/>
      <c r="C480" s="11"/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5.75" customHeight="1" x14ac:dyDescent="0.25">
      <c r="A481" s="9"/>
      <c r="B481" s="10"/>
      <c r="C481" s="11"/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5.75" customHeight="1" x14ac:dyDescent="0.25">
      <c r="A482" s="9"/>
      <c r="B482" s="10"/>
      <c r="C482" s="11"/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5.75" customHeight="1" x14ac:dyDescent="0.25">
      <c r="A483" s="9"/>
      <c r="B483" s="10"/>
      <c r="C483" s="11"/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5.75" customHeight="1" x14ac:dyDescent="0.25">
      <c r="A484" s="9"/>
      <c r="B484" s="10"/>
      <c r="C484" s="11"/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5.75" customHeight="1" x14ac:dyDescent="0.25">
      <c r="A485" s="9"/>
      <c r="B485" s="10"/>
      <c r="C485" s="11"/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5.75" customHeight="1" x14ac:dyDescent="0.25">
      <c r="A486" s="9"/>
      <c r="B486" s="10"/>
      <c r="C486" s="11"/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5.75" customHeight="1" x14ac:dyDescent="0.25">
      <c r="A487" s="9"/>
      <c r="B487" s="10"/>
      <c r="C487" s="11"/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5.75" customHeight="1" x14ac:dyDescent="0.25">
      <c r="A488" s="9"/>
      <c r="B488" s="10"/>
      <c r="C488" s="11"/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5.75" customHeight="1" x14ac:dyDescent="0.25">
      <c r="A489" s="9"/>
      <c r="B489" s="10"/>
      <c r="C489" s="11"/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5.75" customHeight="1" x14ac:dyDescent="0.25">
      <c r="A490" s="9"/>
      <c r="B490" s="10"/>
      <c r="C490" s="11"/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5.75" customHeight="1" x14ac:dyDescent="0.25">
      <c r="A491" s="9"/>
      <c r="B491" s="10"/>
      <c r="C491" s="11"/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5.75" customHeight="1" x14ac:dyDescent="0.25">
      <c r="A492" s="9"/>
      <c r="B492" s="10"/>
      <c r="C492" s="11"/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5.75" customHeight="1" x14ac:dyDescent="0.25">
      <c r="A493" s="9"/>
      <c r="B493" s="10"/>
      <c r="C493" s="11"/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5.75" customHeight="1" x14ac:dyDescent="0.25">
      <c r="A494" s="9"/>
      <c r="B494" s="10"/>
      <c r="C494" s="11"/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5.75" customHeight="1" x14ac:dyDescent="0.25">
      <c r="A495" s="9"/>
      <c r="B495" s="10"/>
      <c r="C495" s="11"/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5.75" customHeight="1" x14ac:dyDescent="0.25">
      <c r="A496" s="9"/>
      <c r="B496" s="10"/>
      <c r="C496" s="11"/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5.75" customHeight="1" x14ac:dyDescent="0.25">
      <c r="A497" s="9"/>
      <c r="B497" s="10"/>
      <c r="C497" s="11"/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5.75" customHeight="1" x14ac:dyDescent="0.25">
      <c r="A498" s="9"/>
      <c r="B498" s="10"/>
      <c r="C498" s="11"/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5.75" customHeight="1" x14ac:dyDescent="0.25">
      <c r="A499" s="9"/>
      <c r="B499" s="10"/>
      <c r="C499" s="11"/>
      <c r="D499" s="1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5.75" customHeight="1" x14ac:dyDescent="0.25">
      <c r="A500" s="9"/>
      <c r="B500" s="10"/>
      <c r="C500" s="11"/>
      <c r="D500" s="1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5.75" customHeight="1" x14ac:dyDescent="0.25">
      <c r="A501" s="9"/>
      <c r="B501" s="10"/>
      <c r="C501" s="11"/>
      <c r="D501" s="1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5.75" customHeight="1" x14ac:dyDescent="0.25">
      <c r="A502" s="9"/>
      <c r="B502" s="10"/>
      <c r="C502" s="11"/>
      <c r="D502" s="1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5.75" customHeight="1" x14ac:dyDescent="0.25">
      <c r="A503" s="9"/>
      <c r="B503" s="10"/>
      <c r="C503" s="11"/>
      <c r="D503" s="1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5.75" customHeight="1" x14ac:dyDescent="0.25">
      <c r="A504" s="9"/>
      <c r="B504" s="10"/>
      <c r="C504" s="11"/>
      <c r="D504" s="1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5.75" customHeight="1" x14ac:dyDescent="0.25">
      <c r="A505" s="9"/>
      <c r="B505" s="10"/>
      <c r="C505" s="11"/>
      <c r="D505" s="1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5.75" customHeight="1" x14ac:dyDescent="0.25">
      <c r="A506" s="9"/>
      <c r="B506" s="10"/>
      <c r="C506" s="11"/>
      <c r="D506" s="1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5.75" customHeight="1" x14ac:dyDescent="0.25">
      <c r="A507" s="9"/>
      <c r="B507" s="10"/>
      <c r="C507" s="11"/>
      <c r="D507" s="1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5.75" customHeight="1" x14ac:dyDescent="0.25">
      <c r="A508" s="9"/>
      <c r="B508" s="10"/>
      <c r="C508" s="11"/>
      <c r="D508" s="1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5.75" customHeight="1" x14ac:dyDescent="0.25">
      <c r="A509" s="9"/>
      <c r="B509" s="10"/>
      <c r="C509" s="11"/>
      <c r="D509" s="1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5.75" customHeight="1" x14ac:dyDescent="0.25">
      <c r="A510" s="9"/>
      <c r="B510" s="10"/>
      <c r="C510" s="11"/>
      <c r="D510" s="1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5.75" customHeight="1" x14ac:dyDescent="0.25">
      <c r="A511" s="9"/>
      <c r="B511" s="10"/>
      <c r="C511" s="11"/>
      <c r="D511" s="1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5.75" customHeight="1" x14ac:dyDescent="0.25">
      <c r="A512" s="9"/>
      <c r="B512" s="10"/>
      <c r="C512" s="11"/>
      <c r="D512" s="1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5.75" customHeight="1" x14ac:dyDescent="0.25">
      <c r="A513" s="9"/>
      <c r="B513" s="10"/>
      <c r="C513" s="11"/>
      <c r="D513" s="1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5.75" customHeight="1" x14ac:dyDescent="0.25">
      <c r="A514" s="9"/>
      <c r="B514" s="10"/>
      <c r="C514" s="11"/>
      <c r="D514" s="1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5.75" customHeight="1" x14ac:dyDescent="0.25">
      <c r="A515" s="9"/>
      <c r="B515" s="10"/>
      <c r="C515" s="11"/>
      <c r="D515" s="1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5.75" customHeight="1" x14ac:dyDescent="0.25">
      <c r="A516" s="9"/>
      <c r="B516" s="10"/>
      <c r="C516" s="11"/>
      <c r="D516" s="1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5.75" customHeight="1" x14ac:dyDescent="0.25">
      <c r="A517" s="9"/>
      <c r="B517" s="10"/>
      <c r="C517" s="11"/>
      <c r="D517" s="1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5.75" customHeight="1" x14ac:dyDescent="0.25">
      <c r="A518" s="9"/>
      <c r="B518" s="10"/>
      <c r="C518" s="11"/>
      <c r="D518" s="1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5.75" customHeight="1" x14ac:dyDescent="0.25">
      <c r="A519" s="9"/>
      <c r="B519" s="10"/>
      <c r="C519" s="11"/>
      <c r="D519" s="1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5.75" customHeight="1" x14ac:dyDescent="0.25">
      <c r="A520" s="9"/>
      <c r="B520" s="10"/>
      <c r="C520" s="11"/>
      <c r="D520" s="1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5.75" customHeight="1" x14ac:dyDescent="0.25">
      <c r="A521" s="9"/>
      <c r="B521" s="10"/>
      <c r="C521" s="11"/>
      <c r="D521" s="1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5.75" customHeight="1" x14ac:dyDescent="0.25">
      <c r="A522" s="9"/>
      <c r="B522" s="10"/>
      <c r="C522" s="11"/>
      <c r="D522" s="1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5.75" customHeight="1" x14ac:dyDescent="0.25">
      <c r="A523" s="9"/>
      <c r="B523" s="10"/>
      <c r="C523" s="11"/>
      <c r="D523" s="1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5.75" customHeight="1" x14ac:dyDescent="0.25">
      <c r="A524" s="9"/>
      <c r="B524" s="10"/>
      <c r="C524" s="11"/>
      <c r="D524" s="1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5.75" customHeight="1" x14ac:dyDescent="0.25">
      <c r="A525" s="9"/>
      <c r="B525" s="10"/>
      <c r="C525" s="11"/>
      <c r="D525" s="1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5.75" customHeight="1" x14ac:dyDescent="0.25">
      <c r="A526" s="9"/>
      <c r="B526" s="10"/>
      <c r="C526" s="11"/>
      <c r="D526" s="1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5.75" customHeight="1" x14ac:dyDescent="0.25">
      <c r="A527" s="9"/>
      <c r="B527" s="10"/>
      <c r="C527" s="11"/>
      <c r="D527" s="1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5.75" customHeight="1" x14ac:dyDescent="0.25">
      <c r="A528" s="9"/>
      <c r="B528" s="10"/>
      <c r="C528" s="11"/>
      <c r="D528" s="1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5.75" customHeight="1" x14ac:dyDescent="0.25">
      <c r="A529" s="9"/>
      <c r="B529" s="10"/>
      <c r="C529" s="11"/>
      <c r="D529" s="1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5.75" customHeight="1" x14ac:dyDescent="0.25">
      <c r="A530" s="9"/>
      <c r="B530" s="10"/>
      <c r="C530" s="11"/>
      <c r="D530" s="1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5.75" customHeight="1" x14ac:dyDescent="0.25">
      <c r="A531" s="9"/>
      <c r="B531" s="10"/>
      <c r="C531" s="11"/>
      <c r="D531" s="1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5.75" customHeight="1" x14ac:dyDescent="0.25">
      <c r="A532" s="9"/>
      <c r="B532" s="10"/>
      <c r="C532" s="11"/>
      <c r="D532" s="1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5.75" customHeight="1" x14ac:dyDescent="0.25">
      <c r="A533" s="9"/>
      <c r="B533" s="10"/>
      <c r="C533" s="11"/>
      <c r="D533" s="1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5.75" customHeight="1" x14ac:dyDescent="0.25">
      <c r="A534" s="9"/>
      <c r="B534" s="10"/>
      <c r="C534" s="11"/>
      <c r="D534" s="1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5.75" customHeight="1" x14ac:dyDescent="0.25">
      <c r="A535" s="9"/>
      <c r="B535" s="10"/>
      <c r="C535" s="11"/>
      <c r="D535" s="1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5.75" customHeight="1" x14ac:dyDescent="0.25">
      <c r="A536" s="9"/>
      <c r="B536" s="10"/>
      <c r="C536" s="11"/>
      <c r="D536" s="1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5.75" customHeight="1" x14ac:dyDescent="0.25">
      <c r="A537" s="9"/>
      <c r="B537" s="10"/>
      <c r="C537" s="11"/>
      <c r="D537" s="1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5.75" customHeight="1" x14ac:dyDescent="0.25">
      <c r="A538" s="9"/>
      <c r="B538" s="10"/>
      <c r="C538" s="11"/>
      <c r="D538" s="1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5.75" customHeight="1" x14ac:dyDescent="0.25">
      <c r="A539" s="9"/>
      <c r="B539" s="10"/>
      <c r="C539" s="11"/>
      <c r="D539" s="1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5.75" customHeight="1" x14ac:dyDescent="0.25">
      <c r="A540" s="9"/>
      <c r="B540" s="10"/>
      <c r="C540" s="11"/>
      <c r="D540" s="1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5.75" customHeight="1" x14ac:dyDescent="0.25">
      <c r="A541" s="9"/>
      <c r="B541" s="10"/>
      <c r="C541" s="11"/>
      <c r="D541" s="1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5.75" customHeight="1" x14ac:dyDescent="0.25">
      <c r="A542" s="9"/>
      <c r="B542" s="10"/>
      <c r="C542" s="11"/>
      <c r="D542" s="1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5.75" customHeight="1" x14ac:dyDescent="0.25">
      <c r="A543" s="9"/>
      <c r="B543" s="10"/>
      <c r="C543" s="11"/>
      <c r="D543" s="1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5.75" customHeight="1" x14ac:dyDescent="0.25">
      <c r="A544" s="9"/>
      <c r="B544" s="10"/>
      <c r="C544" s="11"/>
      <c r="D544" s="1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.75" customHeight="1" x14ac:dyDescent="0.25">
      <c r="A545" s="9"/>
      <c r="B545" s="10"/>
      <c r="C545" s="11"/>
      <c r="D545" s="1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.75" customHeight="1" x14ac:dyDescent="0.25">
      <c r="A546" s="9"/>
      <c r="B546" s="10"/>
      <c r="C546" s="11"/>
      <c r="D546" s="1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.75" customHeight="1" x14ac:dyDescent="0.25">
      <c r="A547" s="9"/>
      <c r="B547" s="10"/>
      <c r="C547" s="11"/>
      <c r="D547" s="1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.75" customHeight="1" x14ac:dyDescent="0.25">
      <c r="A548" s="9"/>
      <c r="B548" s="10"/>
      <c r="C548" s="11"/>
      <c r="D548" s="1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.75" customHeight="1" x14ac:dyDescent="0.25">
      <c r="A549" s="9"/>
      <c r="B549" s="10"/>
      <c r="C549" s="11"/>
      <c r="D549" s="1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.75" customHeight="1" x14ac:dyDescent="0.25">
      <c r="A550" s="9"/>
      <c r="B550" s="10"/>
      <c r="C550" s="11"/>
      <c r="D550" s="1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.75" customHeight="1" x14ac:dyDescent="0.25">
      <c r="A551" s="9"/>
      <c r="B551" s="10"/>
      <c r="C551" s="11"/>
      <c r="D551" s="1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.75" customHeight="1" x14ac:dyDescent="0.25">
      <c r="A552" s="9"/>
      <c r="B552" s="10"/>
      <c r="C552" s="11"/>
      <c r="D552" s="1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.75" customHeight="1" x14ac:dyDescent="0.25">
      <c r="A553" s="9"/>
      <c r="B553" s="10"/>
      <c r="C553" s="11"/>
      <c r="D553" s="1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.75" customHeight="1" x14ac:dyDescent="0.25">
      <c r="A554" s="9"/>
      <c r="B554" s="10"/>
      <c r="C554" s="11"/>
      <c r="D554" s="1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.75" customHeight="1" x14ac:dyDescent="0.25">
      <c r="A555" s="9"/>
      <c r="B555" s="10"/>
      <c r="C555" s="11"/>
      <c r="D555" s="1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.75" customHeight="1" x14ac:dyDescent="0.25">
      <c r="A556" s="9"/>
      <c r="B556" s="10"/>
      <c r="C556" s="11"/>
      <c r="D556" s="1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.75" customHeight="1" x14ac:dyDescent="0.25">
      <c r="A557" s="9"/>
      <c r="B557" s="10"/>
      <c r="C557" s="11"/>
      <c r="D557" s="1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.75" customHeight="1" x14ac:dyDescent="0.25">
      <c r="A558" s="9"/>
      <c r="B558" s="10"/>
      <c r="C558" s="11"/>
      <c r="D558" s="1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.75" customHeight="1" x14ac:dyDescent="0.25">
      <c r="A559" s="9"/>
      <c r="B559" s="10"/>
      <c r="C559" s="11"/>
      <c r="D559" s="1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.75" customHeight="1" x14ac:dyDescent="0.25">
      <c r="A560" s="9"/>
      <c r="B560" s="10"/>
      <c r="C560" s="11"/>
      <c r="D560" s="1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.75" customHeight="1" x14ac:dyDescent="0.25">
      <c r="A561" s="9"/>
      <c r="B561" s="10"/>
      <c r="C561" s="11"/>
      <c r="D561" s="1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.75" customHeight="1" x14ac:dyDescent="0.25">
      <c r="A562" s="9"/>
      <c r="B562" s="10"/>
      <c r="C562" s="11"/>
      <c r="D562" s="1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.75" customHeight="1" x14ac:dyDescent="0.25">
      <c r="A563" s="9"/>
      <c r="B563" s="10"/>
      <c r="C563" s="11"/>
      <c r="D563" s="1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.75" customHeight="1" x14ac:dyDescent="0.25">
      <c r="A564" s="9"/>
      <c r="B564" s="10"/>
      <c r="C564" s="11"/>
      <c r="D564" s="1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.75" customHeight="1" x14ac:dyDescent="0.25">
      <c r="A565" s="9"/>
      <c r="B565" s="10"/>
      <c r="C565" s="11"/>
      <c r="D565" s="1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.75" customHeight="1" x14ac:dyDescent="0.25">
      <c r="A566" s="9"/>
      <c r="B566" s="10"/>
      <c r="C566" s="11"/>
      <c r="D566" s="1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.75" customHeight="1" x14ac:dyDescent="0.25">
      <c r="A567" s="9"/>
      <c r="B567" s="10"/>
      <c r="C567" s="11"/>
      <c r="D567" s="1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.75" customHeight="1" x14ac:dyDescent="0.25">
      <c r="A568" s="9"/>
      <c r="B568" s="10"/>
      <c r="C568" s="11"/>
      <c r="D568" s="1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.75" customHeight="1" x14ac:dyDescent="0.25">
      <c r="A569" s="9"/>
      <c r="B569" s="10"/>
      <c r="C569" s="11"/>
      <c r="D569" s="1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.75" customHeight="1" x14ac:dyDescent="0.25">
      <c r="A570" s="9"/>
      <c r="B570" s="10"/>
      <c r="C570" s="11"/>
      <c r="D570" s="1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5.75" customHeight="1" x14ac:dyDescent="0.25">
      <c r="A571" s="9"/>
      <c r="B571" s="10"/>
      <c r="C571" s="11"/>
      <c r="D571" s="1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5.75" customHeight="1" x14ac:dyDescent="0.25">
      <c r="A572" s="9"/>
      <c r="B572" s="10"/>
      <c r="C572" s="11"/>
      <c r="D572" s="1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5.75" customHeight="1" x14ac:dyDescent="0.25">
      <c r="A573" s="9"/>
      <c r="B573" s="10"/>
      <c r="C573" s="11"/>
      <c r="D573" s="1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5.75" customHeight="1" x14ac:dyDescent="0.25">
      <c r="A574" s="9"/>
      <c r="B574" s="10"/>
      <c r="C574" s="11"/>
      <c r="D574" s="1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5.75" customHeight="1" x14ac:dyDescent="0.25">
      <c r="A575" s="9"/>
      <c r="B575" s="10"/>
      <c r="C575" s="11"/>
      <c r="D575" s="1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5.75" customHeight="1" x14ac:dyDescent="0.25">
      <c r="A576" s="9"/>
      <c r="B576" s="10"/>
      <c r="C576" s="11"/>
      <c r="D576" s="1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5.75" customHeight="1" x14ac:dyDescent="0.25">
      <c r="A577" s="9"/>
      <c r="B577" s="10"/>
      <c r="C577" s="11"/>
      <c r="D577" s="1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5.75" customHeight="1" x14ac:dyDescent="0.25">
      <c r="A578" s="9"/>
      <c r="B578" s="10"/>
      <c r="C578" s="11"/>
      <c r="D578" s="1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5.75" customHeight="1" x14ac:dyDescent="0.25">
      <c r="A579" s="9"/>
      <c r="B579" s="10"/>
      <c r="C579" s="11"/>
      <c r="D579" s="1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5.75" customHeight="1" x14ac:dyDescent="0.25">
      <c r="A580" s="9"/>
      <c r="B580" s="10"/>
      <c r="C580" s="11"/>
      <c r="D580" s="1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5.75" customHeight="1" x14ac:dyDescent="0.25">
      <c r="A581" s="9"/>
      <c r="B581" s="10"/>
      <c r="C581" s="11"/>
      <c r="D581" s="1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5.75" customHeight="1" x14ac:dyDescent="0.25">
      <c r="A582" s="9"/>
      <c r="B582" s="10"/>
      <c r="C582" s="11"/>
      <c r="D582" s="1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5.75" customHeight="1" x14ac:dyDescent="0.25">
      <c r="A583" s="9"/>
      <c r="B583" s="10"/>
      <c r="C583" s="11"/>
      <c r="D583" s="1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5.75" customHeight="1" x14ac:dyDescent="0.25">
      <c r="A584" s="9"/>
      <c r="B584" s="10"/>
      <c r="C584" s="11"/>
      <c r="D584" s="1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5.75" customHeight="1" x14ac:dyDescent="0.25">
      <c r="A585" s="9"/>
      <c r="B585" s="10"/>
      <c r="C585" s="11"/>
      <c r="D585" s="1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5.75" customHeight="1" x14ac:dyDescent="0.25">
      <c r="A586" s="9"/>
      <c r="B586" s="10"/>
      <c r="C586" s="11"/>
      <c r="D586" s="1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5.75" customHeight="1" x14ac:dyDescent="0.25">
      <c r="A587" s="9"/>
      <c r="B587" s="10"/>
      <c r="C587" s="11"/>
      <c r="D587" s="1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5.75" customHeight="1" x14ac:dyDescent="0.25">
      <c r="A588" s="9"/>
      <c r="B588" s="10"/>
      <c r="C588" s="11"/>
      <c r="D588" s="1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5.75" customHeight="1" x14ac:dyDescent="0.25">
      <c r="A589" s="9"/>
      <c r="B589" s="10"/>
      <c r="C589" s="11"/>
      <c r="D589" s="1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5.75" customHeight="1" x14ac:dyDescent="0.25">
      <c r="A590" s="9"/>
      <c r="B590" s="10"/>
      <c r="C590" s="11"/>
      <c r="D590" s="1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5.75" customHeight="1" x14ac:dyDescent="0.25">
      <c r="A591" s="9"/>
      <c r="B591" s="10"/>
      <c r="C591" s="11"/>
      <c r="D591" s="1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5.75" customHeight="1" x14ac:dyDescent="0.25">
      <c r="A592" s="9"/>
      <c r="B592" s="10"/>
      <c r="C592" s="11"/>
      <c r="D592" s="1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5.75" customHeight="1" x14ac:dyDescent="0.25">
      <c r="A593" s="9"/>
      <c r="B593" s="10"/>
      <c r="C593" s="11"/>
      <c r="D593" s="1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5.75" customHeight="1" x14ac:dyDescent="0.25">
      <c r="A594" s="9"/>
      <c r="B594" s="10"/>
      <c r="C594" s="11"/>
      <c r="D594" s="1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5.75" customHeight="1" x14ac:dyDescent="0.25">
      <c r="A595" s="9"/>
      <c r="B595" s="10"/>
      <c r="C595" s="11"/>
      <c r="D595" s="1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5.75" customHeight="1" x14ac:dyDescent="0.25">
      <c r="A596" s="9"/>
      <c r="B596" s="10"/>
      <c r="C596" s="11"/>
      <c r="D596" s="1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5.75" customHeight="1" x14ac:dyDescent="0.25">
      <c r="A597" s="9"/>
      <c r="B597" s="10"/>
      <c r="C597" s="11"/>
      <c r="D597" s="1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5.75" customHeight="1" x14ac:dyDescent="0.25">
      <c r="A598" s="9"/>
      <c r="B598" s="10"/>
      <c r="C598" s="11"/>
      <c r="D598" s="1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5.75" customHeight="1" x14ac:dyDescent="0.25">
      <c r="A599" s="9"/>
      <c r="B599" s="10"/>
      <c r="C599" s="11"/>
      <c r="D599" s="1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5.75" customHeight="1" x14ac:dyDescent="0.25">
      <c r="A600" s="9"/>
      <c r="B600" s="10"/>
      <c r="C600" s="11"/>
      <c r="D600" s="1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5.75" customHeight="1" x14ac:dyDescent="0.25">
      <c r="A601" s="9"/>
      <c r="B601" s="10"/>
      <c r="C601" s="11"/>
      <c r="D601" s="1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5.75" customHeight="1" x14ac:dyDescent="0.25">
      <c r="A602" s="9"/>
      <c r="B602" s="10"/>
      <c r="C602" s="11"/>
      <c r="D602" s="1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5.75" customHeight="1" x14ac:dyDescent="0.25">
      <c r="A603" s="9"/>
      <c r="B603" s="10"/>
      <c r="C603" s="11"/>
      <c r="D603" s="1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5.75" customHeight="1" x14ac:dyDescent="0.25">
      <c r="A604" s="9"/>
      <c r="B604" s="10"/>
      <c r="C604" s="11"/>
      <c r="D604" s="1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5.75" customHeight="1" x14ac:dyDescent="0.25">
      <c r="A605" s="9"/>
      <c r="B605" s="10"/>
      <c r="C605" s="11"/>
      <c r="D605" s="1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5.75" customHeight="1" x14ac:dyDescent="0.25">
      <c r="A606" s="9"/>
      <c r="B606" s="10"/>
      <c r="C606" s="11"/>
      <c r="D606" s="1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5.75" customHeight="1" x14ac:dyDescent="0.25">
      <c r="A607" s="9"/>
      <c r="B607" s="10"/>
      <c r="C607" s="11"/>
      <c r="D607" s="1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5.75" customHeight="1" x14ac:dyDescent="0.25">
      <c r="A608" s="9"/>
      <c r="B608" s="10"/>
      <c r="C608" s="11"/>
      <c r="D608" s="1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5.75" customHeight="1" x14ac:dyDescent="0.25">
      <c r="A609" s="9"/>
      <c r="B609" s="10"/>
      <c r="C609" s="11"/>
      <c r="D609" s="1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5.75" customHeight="1" x14ac:dyDescent="0.25">
      <c r="A610" s="9"/>
      <c r="B610" s="10"/>
      <c r="C610" s="11"/>
      <c r="D610" s="1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5.75" customHeight="1" x14ac:dyDescent="0.25">
      <c r="A611" s="9"/>
      <c r="B611" s="10"/>
      <c r="C611" s="11"/>
      <c r="D611" s="1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5.75" customHeight="1" x14ac:dyDescent="0.25">
      <c r="A612" s="9"/>
      <c r="B612" s="10"/>
      <c r="C612" s="11"/>
      <c r="D612" s="1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5.75" customHeight="1" x14ac:dyDescent="0.25">
      <c r="A613" s="9"/>
      <c r="B613" s="10"/>
      <c r="C613" s="11"/>
      <c r="D613" s="1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5.75" customHeight="1" x14ac:dyDescent="0.25">
      <c r="A614" s="9"/>
      <c r="B614" s="10"/>
      <c r="C614" s="11"/>
      <c r="D614" s="1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5.75" customHeight="1" x14ac:dyDescent="0.25">
      <c r="A615" s="9"/>
      <c r="B615" s="10"/>
      <c r="C615" s="11"/>
      <c r="D615" s="1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5.75" customHeight="1" x14ac:dyDescent="0.25">
      <c r="A616" s="9"/>
      <c r="B616" s="10"/>
      <c r="C616" s="11"/>
      <c r="D616" s="1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5.75" customHeight="1" x14ac:dyDescent="0.25">
      <c r="A617" s="9"/>
      <c r="B617" s="10"/>
      <c r="C617" s="11"/>
      <c r="D617" s="1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5.75" customHeight="1" x14ac:dyDescent="0.25">
      <c r="A618" s="9"/>
      <c r="B618" s="10"/>
      <c r="C618" s="11"/>
      <c r="D618" s="1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5.75" customHeight="1" x14ac:dyDescent="0.25">
      <c r="A619" s="9"/>
      <c r="B619" s="10"/>
      <c r="C619" s="11"/>
      <c r="D619" s="1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5.75" customHeight="1" x14ac:dyDescent="0.25">
      <c r="A620" s="9"/>
      <c r="B620" s="10"/>
      <c r="C620" s="11"/>
      <c r="D620" s="1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5.75" customHeight="1" x14ac:dyDescent="0.25">
      <c r="A621" s="9"/>
      <c r="B621" s="10"/>
      <c r="C621" s="11"/>
      <c r="D621" s="1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5.75" customHeight="1" x14ac:dyDescent="0.25">
      <c r="A622" s="9"/>
      <c r="B622" s="10"/>
      <c r="C622" s="11"/>
      <c r="D622" s="1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5.75" customHeight="1" x14ac:dyDescent="0.25">
      <c r="A623" s="9"/>
      <c r="B623" s="10"/>
      <c r="C623" s="11"/>
      <c r="D623" s="1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5.75" customHeight="1" x14ac:dyDescent="0.25">
      <c r="A624" s="9"/>
      <c r="B624" s="10"/>
      <c r="C624" s="11"/>
      <c r="D624" s="1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5.75" customHeight="1" x14ac:dyDescent="0.25">
      <c r="A625" s="9"/>
      <c r="B625" s="10"/>
      <c r="C625" s="11"/>
      <c r="D625" s="1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5.75" customHeight="1" x14ac:dyDescent="0.25">
      <c r="A626" s="9"/>
      <c r="B626" s="10"/>
      <c r="C626" s="11"/>
      <c r="D626" s="1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5.75" customHeight="1" x14ac:dyDescent="0.25">
      <c r="A627" s="9"/>
      <c r="B627" s="10"/>
      <c r="C627" s="11"/>
      <c r="D627" s="1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5.75" customHeight="1" x14ac:dyDescent="0.25">
      <c r="A628" s="9"/>
      <c r="B628" s="10"/>
      <c r="C628" s="11"/>
      <c r="D628" s="1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5.75" customHeight="1" x14ac:dyDescent="0.25">
      <c r="A629" s="9"/>
      <c r="B629" s="10"/>
      <c r="C629" s="11"/>
      <c r="D629" s="1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5.75" customHeight="1" x14ac:dyDescent="0.25">
      <c r="A630" s="9"/>
      <c r="B630" s="10"/>
      <c r="C630" s="11"/>
      <c r="D630" s="1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5.75" customHeight="1" x14ac:dyDescent="0.25">
      <c r="A631" s="9"/>
      <c r="B631" s="10"/>
      <c r="C631" s="11"/>
      <c r="D631" s="1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5.75" customHeight="1" x14ac:dyDescent="0.25">
      <c r="A632" s="9"/>
      <c r="B632" s="10"/>
      <c r="C632" s="11"/>
      <c r="D632" s="1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5.75" customHeight="1" x14ac:dyDescent="0.25">
      <c r="A633" s="9"/>
      <c r="B633" s="10"/>
      <c r="C633" s="11"/>
      <c r="D633" s="1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5.75" customHeight="1" x14ac:dyDescent="0.25">
      <c r="A634" s="9"/>
      <c r="B634" s="10"/>
      <c r="C634" s="11"/>
      <c r="D634" s="1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5.75" customHeight="1" x14ac:dyDescent="0.25">
      <c r="A635" s="9"/>
      <c r="B635" s="10"/>
      <c r="C635" s="11"/>
      <c r="D635" s="1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5.75" customHeight="1" x14ac:dyDescent="0.25">
      <c r="A636" s="9"/>
      <c r="B636" s="10"/>
      <c r="C636" s="11"/>
      <c r="D636" s="1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5.75" customHeight="1" x14ac:dyDescent="0.25">
      <c r="A637" s="9"/>
      <c r="B637" s="10"/>
      <c r="C637" s="11"/>
      <c r="D637" s="1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5.75" customHeight="1" x14ac:dyDescent="0.25">
      <c r="A638" s="9"/>
      <c r="B638" s="10"/>
      <c r="C638" s="11"/>
      <c r="D638" s="1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5.75" customHeight="1" x14ac:dyDescent="0.25">
      <c r="A639" s="9"/>
      <c r="B639" s="10"/>
      <c r="C639" s="11"/>
      <c r="D639" s="1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5.75" customHeight="1" x14ac:dyDescent="0.25">
      <c r="A640" s="9"/>
      <c r="B640" s="10"/>
      <c r="C640" s="11"/>
      <c r="D640" s="1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5.75" customHeight="1" x14ac:dyDescent="0.25">
      <c r="A641" s="9"/>
      <c r="B641" s="10"/>
      <c r="C641" s="11"/>
      <c r="D641" s="1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5.75" customHeight="1" x14ac:dyDescent="0.25">
      <c r="A642" s="9"/>
      <c r="B642" s="10"/>
      <c r="C642" s="11"/>
      <c r="D642" s="1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5.75" customHeight="1" x14ac:dyDescent="0.25">
      <c r="A643" s="9"/>
      <c r="B643" s="10"/>
      <c r="C643" s="11"/>
      <c r="D643" s="1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5.75" customHeight="1" x14ac:dyDescent="0.25">
      <c r="A644" s="9"/>
      <c r="B644" s="10"/>
      <c r="C644" s="11"/>
      <c r="D644" s="1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5.75" customHeight="1" x14ac:dyDescent="0.25">
      <c r="A645" s="9"/>
      <c r="B645" s="10"/>
      <c r="C645" s="11"/>
      <c r="D645" s="1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5.75" customHeight="1" x14ac:dyDescent="0.25">
      <c r="A646" s="9"/>
      <c r="B646" s="10"/>
      <c r="C646" s="11"/>
      <c r="D646" s="1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5.75" customHeight="1" x14ac:dyDescent="0.25">
      <c r="A647" s="9"/>
      <c r="B647" s="10"/>
      <c r="C647" s="11"/>
      <c r="D647" s="1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5.75" customHeight="1" x14ac:dyDescent="0.25">
      <c r="A648" s="9"/>
      <c r="B648" s="10"/>
      <c r="C648" s="11"/>
      <c r="D648" s="1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5.75" customHeight="1" x14ac:dyDescent="0.25">
      <c r="A649" s="9"/>
      <c r="B649" s="10"/>
      <c r="C649" s="11"/>
      <c r="D649" s="1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5.75" customHeight="1" x14ac:dyDescent="0.25">
      <c r="A650" s="9"/>
      <c r="B650" s="10"/>
      <c r="C650" s="11"/>
      <c r="D650" s="1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5.75" customHeight="1" x14ac:dyDescent="0.25">
      <c r="A651" s="9"/>
      <c r="B651" s="10"/>
      <c r="C651" s="11"/>
      <c r="D651" s="1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5.75" customHeight="1" x14ac:dyDescent="0.25">
      <c r="A652" s="9"/>
      <c r="B652" s="10"/>
      <c r="C652" s="11"/>
      <c r="D652" s="1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5.75" customHeight="1" x14ac:dyDescent="0.25">
      <c r="A653" s="9"/>
      <c r="B653" s="10"/>
      <c r="C653" s="11"/>
      <c r="D653" s="1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5.75" customHeight="1" x14ac:dyDescent="0.25">
      <c r="A654" s="9"/>
      <c r="B654" s="10"/>
      <c r="C654" s="11"/>
      <c r="D654" s="1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5.75" customHeight="1" x14ac:dyDescent="0.25">
      <c r="A655" s="9"/>
      <c r="B655" s="10"/>
      <c r="C655" s="11"/>
      <c r="D655" s="1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5.75" customHeight="1" x14ac:dyDescent="0.25">
      <c r="A656" s="9"/>
      <c r="B656" s="10"/>
      <c r="C656" s="11"/>
      <c r="D656" s="1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5.75" customHeight="1" x14ac:dyDescent="0.25">
      <c r="A657" s="9"/>
      <c r="B657" s="10"/>
      <c r="C657" s="11"/>
      <c r="D657" s="1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5.75" customHeight="1" x14ac:dyDescent="0.25">
      <c r="A658" s="9"/>
      <c r="B658" s="10"/>
      <c r="C658" s="11"/>
      <c r="D658" s="1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5.75" customHeight="1" x14ac:dyDescent="0.25">
      <c r="A659" s="9"/>
      <c r="B659" s="10"/>
      <c r="C659" s="11"/>
      <c r="D659" s="1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5.75" customHeight="1" x14ac:dyDescent="0.25">
      <c r="A660" s="9"/>
      <c r="B660" s="10"/>
      <c r="C660" s="11"/>
      <c r="D660" s="1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5.75" customHeight="1" x14ac:dyDescent="0.25">
      <c r="A661" s="9"/>
      <c r="B661" s="10"/>
      <c r="C661" s="11"/>
      <c r="D661" s="1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5.75" customHeight="1" x14ac:dyDescent="0.25">
      <c r="A662" s="9"/>
      <c r="B662" s="10"/>
      <c r="C662" s="11"/>
      <c r="D662" s="1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5.75" customHeight="1" x14ac:dyDescent="0.25">
      <c r="A663" s="9"/>
      <c r="B663" s="10"/>
      <c r="C663" s="11"/>
      <c r="D663" s="1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5.75" customHeight="1" x14ac:dyDescent="0.25">
      <c r="A664" s="9"/>
      <c r="B664" s="10"/>
      <c r="C664" s="11"/>
      <c r="D664" s="1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5.75" customHeight="1" x14ac:dyDescent="0.25">
      <c r="A665" s="9"/>
      <c r="B665" s="10"/>
      <c r="C665" s="11"/>
      <c r="D665" s="1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5.75" customHeight="1" x14ac:dyDescent="0.25">
      <c r="A666" s="9"/>
      <c r="B666" s="10"/>
      <c r="C666" s="11"/>
      <c r="D666" s="1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5.75" customHeight="1" x14ac:dyDescent="0.25">
      <c r="A667" s="9"/>
      <c r="B667" s="10"/>
      <c r="C667" s="11"/>
      <c r="D667" s="1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5.75" customHeight="1" x14ac:dyDescent="0.25">
      <c r="A668" s="9"/>
      <c r="B668" s="10"/>
      <c r="C668" s="11"/>
      <c r="D668" s="1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5.75" customHeight="1" x14ac:dyDescent="0.25">
      <c r="A669" s="9"/>
      <c r="B669" s="10"/>
      <c r="C669" s="11"/>
      <c r="D669" s="1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5.75" customHeight="1" x14ac:dyDescent="0.25">
      <c r="A670" s="9"/>
      <c r="B670" s="10"/>
      <c r="C670" s="11"/>
      <c r="D670" s="1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5.75" customHeight="1" x14ac:dyDescent="0.25">
      <c r="A671" s="9"/>
      <c r="B671" s="10"/>
      <c r="C671" s="11"/>
      <c r="D671" s="1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5.75" customHeight="1" x14ac:dyDescent="0.25">
      <c r="A672" s="9"/>
      <c r="B672" s="10"/>
      <c r="C672" s="11"/>
      <c r="D672" s="1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5.75" customHeight="1" x14ac:dyDescent="0.25">
      <c r="A673" s="9"/>
      <c r="B673" s="10"/>
      <c r="C673" s="11"/>
      <c r="D673" s="1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5.75" customHeight="1" x14ac:dyDescent="0.25">
      <c r="A674" s="9"/>
      <c r="B674" s="10"/>
      <c r="C674" s="11"/>
      <c r="D674" s="1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5.75" customHeight="1" x14ac:dyDescent="0.25">
      <c r="A675" s="9"/>
      <c r="B675" s="10"/>
      <c r="C675" s="11"/>
      <c r="D675" s="1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5.75" customHeight="1" x14ac:dyDescent="0.25">
      <c r="A676" s="9"/>
      <c r="B676" s="10"/>
      <c r="C676" s="11"/>
      <c r="D676" s="1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5.75" customHeight="1" x14ac:dyDescent="0.25">
      <c r="A677" s="9"/>
      <c r="B677" s="10"/>
      <c r="C677" s="11"/>
      <c r="D677" s="1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5.75" customHeight="1" x14ac:dyDescent="0.25">
      <c r="A678" s="9"/>
      <c r="B678" s="10"/>
      <c r="C678" s="11"/>
      <c r="D678" s="1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5.75" customHeight="1" x14ac:dyDescent="0.25">
      <c r="A679" s="9"/>
      <c r="B679" s="10"/>
      <c r="C679" s="11"/>
      <c r="D679" s="1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5.75" customHeight="1" x14ac:dyDescent="0.25">
      <c r="A680" s="9"/>
      <c r="B680" s="10"/>
      <c r="C680" s="11"/>
      <c r="D680" s="1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5.75" customHeight="1" x14ac:dyDescent="0.25">
      <c r="A681" s="9"/>
      <c r="B681" s="10"/>
      <c r="C681" s="11"/>
      <c r="D681" s="1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5.75" customHeight="1" x14ac:dyDescent="0.25">
      <c r="A682" s="9"/>
      <c r="B682" s="10"/>
      <c r="C682" s="11"/>
      <c r="D682" s="1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5.75" customHeight="1" x14ac:dyDescent="0.25">
      <c r="A683" s="9"/>
      <c r="B683" s="10"/>
      <c r="C683" s="11"/>
      <c r="D683" s="1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5.75" customHeight="1" x14ac:dyDescent="0.25">
      <c r="A684" s="9"/>
      <c r="B684" s="10"/>
      <c r="C684" s="11"/>
      <c r="D684" s="1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5.75" customHeight="1" x14ac:dyDescent="0.25">
      <c r="A685" s="9"/>
      <c r="B685" s="10"/>
      <c r="C685" s="11"/>
      <c r="D685" s="1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5.75" customHeight="1" x14ac:dyDescent="0.25">
      <c r="A686" s="9"/>
      <c r="B686" s="10"/>
      <c r="C686" s="11"/>
      <c r="D686" s="1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5.75" customHeight="1" x14ac:dyDescent="0.25">
      <c r="A687" s="9"/>
      <c r="B687" s="10"/>
      <c r="C687" s="11"/>
      <c r="D687" s="1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5.75" customHeight="1" x14ac:dyDescent="0.25">
      <c r="A688" s="9"/>
      <c r="B688" s="10"/>
      <c r="C688" s="11"/>
      <c r="D688" s="1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5.75" customHeight="1" x14ac:dyDescent="0.25">
      <c r="A689" s="9"/>
      <c r="B689" s="10"/>
      <c r="C689" s="11"/>
      <c r="D689" s="1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5.75" customHeight="1" x14ac:dyDescent="0.25">
      <c r="A690" s="9"/>
      <c r="B690" s="10"/>
      <c r="C690" s="11"/>
      <c r="D690" s="1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5.75" customHeight="1" x14ac:dyDescent="0.25">
      <c r="A691" s="9"/>
      <c r="B691" s="10"/>
      <c r="C691" s="11"/>
      <c r="D691" s="1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5.75" customHeight="1" x14ac:dyDescent="0.25">
      <c r="A692" s="9"/>
      <c r="B692" s="10"/>
      <c r="C692" s="11"/>
      <c r="D692" s="1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5.75" customHeight="1" x14ac:dyDescent="0.25">
      <c r="A693" s="9"/>
      <c r="B693" s="10"/>
      <c r="C693" s="11"/>
      <c r="D693" s="1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5.75" customHeight="1" x14ac:dyDescent="0.25">
      <c r="A694" s="9"/>
      <c r="B694" s="10"/>
      <c r="C694" s="11"/>
      <c r="D694" s="1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5.75" customHeight="1" x14ac:dyDescent="0.25">
      <c r="A695" s="9"/>
      <c r="B695" s="10"/>
      <c r="C695" s="11"/>
      <c r="D695" s="1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5.75" customHeight="1" x14ac:dyDescent="0.25">
      <c r="A696" s="9"/>
      <c r="B696" s="10"/>
      <c r="C696" s="11"/>
      <c r="D696" s="1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5.75" customHeight="1" x14ac:dyDescent="0.25">
      <c r="A697" s="9"/>
      <c r="B697" s="10"/>
      <c r="C697" s="11"/>
      <c r="D697" s="1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5.75" customHeight="1" x14ac:dyDescent="0.25">
      <c r="A698" s="9"/>
      <c r="B698" s="10"/>
      <c r="C698" s="11"/>
      <c r="D698" s="1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5.75" customHeight="1" x14ac:dyDescent="0.25">
      <c r="A699" s="9"/>
      <c r="B699" s="10"/>
      <c r="C699" s="11"/>
      <c r="D699" s="1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5.75" customHeight="1" x14ac:dyDescent="0.25">
      <c r="A700" s="9"/>
      <c r="B700" s="10"/>
      <c r="C700" s="11"/>
      <c r="D700" s="1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5.75" customHeight="1" x14ac:dyDescent="0.25">
      <c r="A701" s="9"/>
      <c r="B701" s="10"/>
      <c r="C701" s="11"/>
      <c r="D701" s="1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5.75" customHeight="1" x14ac:dyDescent="0.25">
      <c r="A702" s="9"/>
      <c r="B702" s="10"/>
      <c r="C702" s="11"/>
      <c r="D702" s="1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5.75" customHeight="1" x14ac:dyDescent="0.25">
      <c r="A703" s="9"/>
      <c r="B703" s="10"/>
      <c r="C703" s="11"/>
      <c r="D703" s="1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5.75" customHeight="1" x14ac:dyDescent="0.25">
      <c r="A704" s="9"/>
      <c r="B704" s="10"/>
      <c r="C704" s="11"/>
      <c r="D704" s="1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5.75" customHeight="1" x14ac:dyDescent="0.25">
      <c r="A705" s="9"/>
      <c r="B705" s="10"/>
      <c r="C705" s="11"/>
      <c r="D705" s="1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5.75" customHeight="1" x14ac:dyDescent="0.25">
      <c r="A706" s="9"/>
      <c r="B706" s="10"/>
      <c r="C706" s="11"/>
      <c r="D706" s="1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5.75" customHeight="1" x14ac:dyDescent="0.25">
      <c r="A707" s="9"/>
      <c r="B707" s="10"/>
      <c r="C707" s="11"/>
      <c r="D707" s="1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5.75" customHeight="1" x14ac:dyDescent="0.25">
      <c r="A708" s="9"/>
      <c r="B708" s="10"/>
      <c r="C708" s="11"/>
      <c r="D708" s="1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5.75" customHeight="1" x14ac:dyDescent="0.25">
      <c r="A709" s="9"/>
      <c r="B709" s="10"/>
      <c r="C709" s="11"/>
      <c r="D709" s="1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5.75" customHeight="1" x14ac:dyDescent="0.25">
      <c r="A710" s="9"/>
      <c r="B710" s="10"/>
      <c r="C710" s="11"/>
      <c r="D710" s="1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5.75" customHeight="1" x14ac:dyDescent="0.25">
      <c r="A711" s="9"/>
      <c r="B711" s="10"/>
      <c r="C711" s="11"/>
      <c r="D711" s="1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5.75" customHeight="1" x14ac:dyDescent="0.25">
      <c r="A712" s="9"/>
      <c r="B712" s="10"/>
      <c r="C712" s="11"/>
      <c r="D712" s="1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5.75" customHeight="1" x14ac:dyDescent="0.25">
      <c r="A713" s="9"/>
      <c r="B713" s="10"/>
      <c r="C713" s="11"/>
      <c r="D713" s="1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5.75" customHeight="1" x14ac:dyDescent="0.25">
      <c r="A714" s="9"/>
      <c r="B714" s="10"/>
      <c r="C714" s="11"/>
      <c r="D714" s="1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5.75" customHeight="1" x14ac:dyDescent="0.25">
      <c r="A715" s="9"/>
      <c r="B715" s="10"/>
      <c r="C715" s="11"/>
      <c r="D715" s="1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5.75" customHeight="1" x14ac:dyDescent="0.25">
      <c r="A716" s="9"/>
      <c r="B716" s="10"/>
      <c r="C716" s="11"/>
      <c r="D716" s="1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5.75" customHeight="1" x14ac:dyDescent="0.25">
      <c r="A717" s="9"/>
      <c r="B717" s="10"/>
      <c r="C717" s="11"/>
      <c r="D717" s="1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5.75" customHeight="1" x14ac:dyDescent="0.25">
      <c r="A718" s="9"/>
      <c r="B718" s="10"/>
      <c r="C718" s="11"/>
      <c r="D718" s="1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5.75" customHeight="1" x14ac:dyDescent="0.25">
      <c r="A719" s="9"/>
      <c r="B719" s="10"/>
      <c r="C719" s="11"/>
      <c r="D719" s="1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5.75" customHeight="1" x14ac:dyDescent="0.25">
      <c r="A720" s="9"/>
      <c r="B720" s="10"/>
      <c r="C720" s="11"/>
      <c r="D720" s="1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5.75" customHeight="1" x14ac:dyDescent="0.25">
      <c r="A721" s="9"/>
      <c r="B721" s="10"/>
      <c r="C721" s="11"/>
      <c r="D721" s="1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5.75" customHeight="1" x14ac:dyDescent="0.25">
      <c r="A722" s="9"/>
      <c r="B722" s="10"/>
      <c r="C722" s="11"/>
      <c r="D722" s="1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5.75" customHeight="1" x14ac:dyDescent="0.25">
      <c r="A723" s="9"/>
      <c r="B723" s="10"/>
      <c r="C723" s="11"/>
      <c r="D723" s="1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5.75" customHeight="1" x14ac:dyDescent="0.25">
      <c r="A724" s="9"/>
      <c r="B724" s="10"/>
      <c r="C724" s="11"/>
      <c r="D724" s="1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5.75" customHeight="1" x14ac:dyDescent="0.25">
      <c r="A725" s="9"/>
      <c r="B725" s="10"/>
      <c r="C725" s="11"/>
      <c r="D725" s="1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5.75" customHeight="1" x14ac:dyDescent="0.25">
      <c r="A726" s="9"/>
      <c r="B726" s="10"/>
      <c r="C726" s="11"/>
      <c r="D726" s="1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5.75" customHeight="1" x14ac:dyDescent="0.25">
      <c r="A727" s="9"/>
      <c r="B727" s="10"/>
      <c r="C727" s="11"/>
      <c r="D727" s="1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5.75" customHeight="1" x14ac:dyDescent="0.25">
      <c r="A728" s="9"/>
      <c r="B728" s="10"/>
      <c r="C728" s="11"/>
      <c r="D728" s="1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5.75" customHeight="1" x14ac:dyDescent="0.25">
      <c r="A729" s="9"/>
      <c r="B729" s="10"/>
      <c r="C729" s="11"/>
      <c r="D729" s="1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5.75" customHeight="1" x14ac:dyDescent="0.25">
      <c r="A730" s="9"/>
      <c r="B730" s="10"/>
      <c r="C730" s="11"/>
      <c r="D730" s="1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5.75" customHeight="1" x14ac:dyDescent="0.25">
      <c r="A731" s="9"/>
      <c r="B731" s="10"/>
      <c r="C731" s="11"/>
      <c r="D731" s="1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5.75" customHeight="1" x14ac:dyDescent="0.25">
      <c r="A732" s="9"/>
      <c r="B732" s="10"/>
      <c r="C732" s="11"/>
      <c r="D732" s="1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5.75" customHeight="1" x14ac:dyDescent="0.25">
      <c r="A733" s="9"/>
      <c r="B733" s="10"/>
      <c r="C733" s="11"/>
      <c r="D733" s="1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5.75" customHeight="1" x14ac:dyDescent="0.25">
      <c r="A734" s="9"/>
      <c r="B734" s="10"/>
      <c r="C734" s="11"/>
      <c r="D734" s="1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5.75" customHeight="1" x14ac:dyDescent="0.25">
      <c r="A735" s="9"/>
      <c r="B735" s="10"/>
      <c r="C735" s="11"/>
      <c r="D735" s="1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5.75" customHeight="1" x14ac:dyDescent="0.25">
      <c r="A736" s="9"/>
      <c r="B736" s="10"/>
      <c r="C736" s="11"/>
      <c r="D736" s="1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5.75" customHeight="1" x14ac:dyDescent="0.25">
      <c r="A737" s="9"/>
      <c r="B737" s="10"/>
      <c r="C737" s="11"/>
      <c r="D737" s="1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5.75" customHeight="1" x14ac:dyDescent="0.25">
      <c r="A738" s="9"/>
      <c r="B738" s="10"/>
      <c r="C738" s="11"/>
      <c r="D738" s="1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5.75" customHeight="1" x14ac:dyDescent="0.25">
      <c r="A739" s="9"/>
      <c r="B739" s="10"/>
      <c r="C739" s="11"/>
      <c r="D739" s="1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5.75" customHeight="1" x14ac:dyDescent="0.25">
      <c r="A740" s="9"/>
      <c r="B740" s="10"/>
      <c r="C740" s="11"/>
      <c r="D740" s="1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5.75" customHeight="1" x14ac:dyDescent="0.25">
      <c r="A741" s="9"/>
      <c r="B741" s="10"/>
      <c r="C741" s="11"/>
      <c r="D741" s="1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5.75" customHeight="1" x14ac:dyDescent="0.25">
      <c r="A742" s="9"/>
      <c r="B742" s="10"/>
      <c r="C742" s="11"/>
      <c r="D742" s="1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5.75" customHeight="1" x14ac:dyDescent="0.25">
      <c r="A743" s="9"/>
      <c r="B743" s="10"/>
      <c r="C743" s="11"/>
      <c r="D743" s="1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5.75" customHeight="1" x14ac:dyDescent="0.25">
      <c r="A744" s="9"/>
      <c r="B744" s="10"/>
      <c r="C744" s="11"/>
      <c r="D744" s="1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5.75" customHeight="1" x14ac:dyDescent="0.25">
      <c r="A745" s="9"/>
      <c r="B745" s="10"/>
      <c r="C745" s="11"/>
      <c r="D745" s="1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5.75" customHeight="1" x14ac:dyDescent="0.25">
      <c r="A746" s="9"/>
      <c r="B746" s="10"/>
      <c r="C746" s="11"/>
      <c r="D746" s="1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5.75" customHeight="1" x14ac:dyDescent="0.25">
      <c r="A747" s="9"/>
      <c r="B747" s="10"/>
      <c r="C747" s="11"/>
      <c r="D747" s="1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ht="15.75" customHeight="1" x14ac:dyDescent="0.25">
      <c r="A748" s="9"/>
      <c r="B748" s="10"/>
      <c r="C748" s="11"/>
      <c r="D748" s="1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spans="1:16" ht="15.75" customHeight="1" x14ac:dyDescent="0.25">
      <c r="A749" s="9"/>
      <c r="B749" s="10"/>
      <c r="C749" s="11"/>
      <c r="D749" s="1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ht="15.75" customHeight="1" x14ac:dyDescent="0.25">
      <c r="A750" s="9"/>
      <c r="B750" s="10"/>
      <c r="C750" s="11"/>
      <c r="D750" s="1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ht="15.75" customHeight="1" x14ac:dyDescent="0.25">
      <c r="A751" s="9"/>
      <c r="B751" s="10"/>
      <c r="C751" s="11"/>
      <c r="D751" s="1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ht="15.75" customHeight="1" x14ac:dyDescent="0.25">
      <c r="A752" s="9"/>
      <c r="B752" s="10"/>
      <c r="C752" s="11"/>
      <c r="D752" s="1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ht="15.75" customHeight="1" x14ac:dyDescent="0.25">
      <c r="A753" s="9"/>
      <c r="B753" s="10"/>
      <c r="C753" s="11"/>
      <c r="D753" s="1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spans="1:16" ht="15.75" customHeight="1" x14ac:dyDescent="0.25">
      <c r="A754" s="9"/>
      <c r="B754" s="10"/>
      <c r="C754" s="11"/>
      <c r="D754" s="1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ht="15.75" customHeight="1" x14ac:dyDescent="0.25">
      <c r="A755" s="9"/>
      <c r="B755" s="10"/>
      <c r="C755" s="11"/>
      <c r="D755" s="1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ht="15.75" customHeight="1" x14ac:dyDescent="0.25">
      <c r="A756" s="9"/>
      <c r="B756" s="10"/>
      <c r="C756" s="11"/>
      <c r="D756" s="1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ht="15.75" customHeight="1" x14ac:dyDescent="0.25">
      <c r="A757" s="9"/>
      <c r="B757" s="10"/>
      <c r="C757" s="11"/>
      <c r="D757" s="1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ht="15.75" customHeight="1" x14ac:dyDescent="0.25">
      <c r="A758" s="9"/>
      <c r="B758" s="10"/>
      <c r="C758" s="11"/>
      <c r="D758" s="1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spans="1:16" ht="15.75" customHeight="1" x14ac:dyDescent="0.25">
      <c r="A759" s="9"/>
      <c r="B759" s="10"/>
      <c r="C759" s="11"/>
      <c r="D759" s="1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ht="15.75" customHeight="1" x14ac:dyDescent="0.25">
      <c r="A760" s="9"/>
      <c r="B760" s="10"/>
      <c r="C760" s="11"/>
      <c r="D760" s="1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ht="15.75" customHeight="1" x14ac:dyDescent="0.25">
      <c r="A761" s="9"/>
      <c r="B761" s="10"/>
      <c r="C761" s="11"/>
      <c r="D761" s="1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ht="15.75" customHeight="1" x14ac:dyDescent="0.25">
      <c r="A762" s="9"/>
      <c r="B762" s="10"/>
      <c r="C762" s="11"/>
      <c r="D762" s="1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ht="15.75" customHeight="1" x14ac:dyDescent="0.25">
      <c r="A763" s="9"/>
      <c r="B763" s="10"/>
      <c r="C763" s="11"/>
      <c r="D763" s="1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spans="1:16" ht="15.75" customHeight="1" x14ac:dyDescent="0.25">
      <c r="A764" s="9"/>
      <c r="B764" s="10"/>
      <c r="C764" s="11"/>
      <c r="D764" s="1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ht="15.75" customHeight="1" x14ac:dyDescent="0.25">
      <c r="A765" s="9"/>
      <c r="B765" s="10"/>
      <c r="C765" s="11"/>
      <c r="D765" s="1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ht="15.75" customHeight="1" x14ac:dyDescent="0.25">
      <c r="A766" s="9"/>
      <c r="B766" s="10"/>
      <c r="C766" s="11"/>
      <c r="D766" s="1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spans="1:16" ht="15.75" customHeight="1" x14ac:dyDescent="0.25">
      <c r="A767" s="9"/>
      <c r="B767" s="10"/>
      <c r="C767" s="11"/>
      <c r="D767" s="1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spans="1:16" ht="15.75" customHeight="1" x14ac:dyDescent="0.25">
      <c r="A768" s="9"/>
      <c r="B768" s="10"/>
      <c r="C768" s="11"/>
      <c r="D768" s="1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ht="15.75" customHeight="1" x14ac:dyDescent="0.25">
      <c r="A769" s="9"/>
      <c r="B769" s="10"/>
      <c r="C769" s="11"/>
      <c r="D769" s="1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ht="15.75" customHeight="1" x14ac:dyDescent="0.25">
      <c r="A770" s="9"/>
      <c r="B770" s="10"/>
      <c r="C770" s="11"/>
      <c r="D770" s="1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spans="1:16" ht="15.75" customHeight="1" x14ac:dyDescent="0.25">
      <c r="A771" s="9"/>
      <c r="B771" s="10"/>
      <c r="C771" s="11"/>
      <c r="D771" s="1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ht="15.75" customHeight="1" x14ac:dyDescent="0.25">
      <c r="A772" s="9"/>
      <c r="B772" s="10"/>
      <c r="C772" s="11"/>
      <c r="D772" s="1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ht="15.75" customHeight="1" x14ac:dyDescent="0.25">
      <c r="A773" s="9"/>
      <c r="B773" s="10"/>
      <c r="C773" s="11"/>
      <c r="D773" s="1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ht="15.75" customHeight="1" x14ac:dyDescent="0.25">
      <c r="A774" s="9"/>
      <c r="B774" s="10"/>
      <c r="C774" s="11"/>
      <c r="D774" s="1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ht="15.75" customHeight="1" x14ac:dyDescent="0.25">
      <c r="A775" s="9"/>
      <c r="B775" s="10"/>
      <c r="C775" s="11"/>
      <c r="D775" s="1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spans="1:16" ht="15.75" customHeight="1" x14ac:dyDescent="0.25">
      <c r="A776" s="9"/>
      <c r="B776" s="10"/>
      <c r="C776" s="11"/>
      <c r="D776" s="1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ht="15.75" customHeight="1" x14ac:dyDescent="0.25">
      <c r="A777" s="9"/>
      <c r="B777" s="10"/>
      <c r="C777" s="11"/>
      <c r="D777" s="1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ht="15.75" customHeight="1" x14ac:dyDescent="0.25">
      <c r="A778" s="9"/>
      <c r="B778" s="10"/>
      <c r="C778" s="11"/>
      <c r="D778" s="1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ht="15.75" customHeight="1" x14ac:dyDescent="0.25">
      <c r="A779" s="9"/>
      <c r="B779" s="10"/>
      <c r="C779" s="11"/>
      <c r="D779" s="1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ht="15.75" customHeight="1" x14ac:dyDescent="0.25">
      <c r="A780" s="9"/>
      <c r="B780" s="10"/>
      <c r="C780" s="11"/>
      <c r="D780" s="1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spans="1:16" ht="15.75" customHeight="1" x14ac:dyDescent="0.25">
      <c r="A781" s="9"/>
      <c r="B781" s="10"/>
      <c r="C781" s="11"/>
      <c r="D781" s="1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ht="15.75" customHeight="1" x14ac:dyDescent="0.25">
      <c r="A782" s="9"/>
      <c r="B782" s="10"/>
      <c r="C782" s="11"/>
      <c r="D782" s="1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ht="15.75" customHeight="1" x14ac:dyDescent="0.25">
      <c r="A783" s="9"/>
      <c r="B783" s="10"/>
      <c r="C783" s="11"/>
      <c r="D783" s="1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ht="15.75" customHeight="1" x14ac:dyDescent="0.25">
      <c r="A784" s="9"/>
      <c r="B784" s="10"/>
      <c r="C784" s="11"/>
      <c r="D784" s="1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ht="15.75" customHeight="1" x14ac:dyDescent="0.25">
      <c r="A785" s="9"/>
      <c r="B785" s="10"/>
      <c r="C785" s="11"/>
      <c r="D785" s="1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spans="1:16" ht="15.75" customHeight="1" x14ac:dyDescent="0.25">
      <c r="A786" s="9"/>
      <c r="B786" s="10"/>
      <c r="C786" s="11"/>
      <c r="D786" s="1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ht="15.75" customHeight="1" x14ac:dyDescent="0.25">
      <c r="A787" s="9"/>
      <c r="B787" s="10"/>
      <c r="C787" s="11"/>
      <c r="D787" s="1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ht="15.75" customHeight="1" x14ac:dyDescent="0.25">
      <c r="A788" s="9"/>
      <c r="B788" s="10"/>
      <c r="C788" s="11"/>
      <c r="D788" s="1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ht="15.75" customHeight="1" x14ac:dyDescent="0.25">
      <c r="A789" s="9"/>
      <c r="B789" s="10"/>
      <c r="C789" s="11"/>
      <c r="D789" s="1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ht="15.75" customHeight="1" x14ac:dyDescent="0.25">
      <c r="A790" s="9"/>
      <c r="B790" s="10"/>
      <c r="C790" s="11"/>
      <c r="D790" s="1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spans="1:16" ht="15.75" customHeight="1" x14ac:dyDescent="0.25">
      <c r="A791" s="9"/>
      <c r="B791" s="10"/>
      <c r="C791" s="11"/>
      <c r="D791" s="1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ht="15.75" customHeight="1" x14ac:dyDescent="0.25">
      <c r="A792" s="9"/>
      <c r="B792" s="10"/>
      <c r="C792" s="11"/>
      <c r="D792" s="1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ht="15.75" customHeight="1" x14ac:dyDescent="0.25">
      <c r="A793" s="9"/>
      <c r="B793" s="10"/>
      <c r="C793" s="11"/>
      <c r="D793" s="1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spans="1:16" ht="15.75" customHeight="1" x14ac:dyDescent="0.25">
      <c r="A794" s="9"/>
      <c r="B794" s="10"/>
      <c r="C794" s="11"/>
      <c r="D794" s="1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spans="1:16" ht="15.75" customHeight="1" x14ac:dyDescent="0.25">
      <c r="A795" s="9"/>
      <c r="B795" s="10"/>
      <c r="C795" s="11"/>
      <c r="D795" s="1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spans="1:16" ht="15.75" customHeight="1" x14ac:dyDescent="0.25">
      <c r="A796" s="9"/>
      <c r="B796" s="10"/>
      <c r="C796" s="11"/>
      <c r="D796" s="1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spans="1:16" ht="15.75" customHeight="1" x14ac:dyDescent="0.25">
      <c r="A797" s="9"/>
      <c r="B797" s="10"/>
      <c r="C797" s="11"/>
      <c r="D797" s="1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spans="1:16" ht="15.75" customHeight="1" x14ac:dyDescent="0.25">
      <c r="A798" s="9"/>
      <c r="B798" s="10"/>
      <c r="C798" s="11"/>
      <c r="D798" s="1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spans="1:16" ht="15.75" customHeight="1" x14ac:dyDescent="0.25">
      <c r="A799" s="9"/>
      <c r="B799" s="10"/>
      <c r="C799" s="11"/>
      <c r="D799" s="1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spans="1:16" ht="15.75" customHeight="1" x14ac:dyDescent="0.25">
      <c r="A800" s="9"/>
      <c r="B800" s="10"/>
      <c r="C800" s="11"/>
      <c r="D800" s="1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spans="1:16" ht="15.75" customHeight="1" x14ac:dyDescent="0.25">
      <c r="A801" s="9"/>
      <c r="B801" s="10"/>
      <c r="C801" s="11"/>
      <c r="D801" s="1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spans="1:16" ht="15.75" customHeight="1" x14ac:dyDescent="0.25">
      <c r="A802" s="9"/>
      <c r="B802" s="10"/>
      <c r="C802" s="11"/>
      <c r="D802" s="1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spans="1:16" ht="15.75" customHeight="1" x14ac:dyDescent="0.25">
      <c r="A803" s="9"/>
      <c r="B803" s="10"/>
      <c r="C803" s="11"/>
      <c r="D803" s="1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spans="1:16" ht="15.75" customHeight="1" x14ac:dyDescent="0.25">
      <c r="A804" s="9"/>
      <c r="B804" s="10"/>
      <c r="C804" s="11"/>
      <c r="D804" s="1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spans="1:16" ht="15.75" customHeight="1" x14ac:dyDescent="0.25">
      <c r="A805" s="9"/>
      <c r="B805" s="10"/>
      <c r="C805" s="11"/>
      <c r="D805" s="1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spans="1:16" ht="15.75" customHeight="1" x14ac:dyDescent="0.25">
      <c r="A806" s="9"/>
      <c r="B806" s="10"/>
      <c r="C806" s="11"/>
      <c r="D806" s="1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ht="15.75" customHeight="1" x14ac:dyDescent="0.25">
      <c r="A807" s="9"/>
      <c r="B807" s="10"/>
      <c r="C807" s="11"/>
      <c r="D807" s="1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ht="15.75" customHeight="1" x14ac:dyDescent="0.25">
      <c r="A808" s="9"/>
      <c r="B808" s="10"/>
      <c r="C808" s="11"/>
      <c r="D808" s="1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spans="1:16" ht="15.75" customHeight="1" x14ac:dyDescent="0.25">
      <c r="A809" s="9"/>
      <c r="B809" s="10"/>
      <c r="C809" s="11"/>
      <c r="D809" s="1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spans="1:16" ht="15.75" customHeight="1" x14ac:dyDescent="0.25">
      <c r="A810" s="9"/>
      <c r="B810" s="10"/>
      <c r="C810" s="11"/>
      <c r="D810" s="1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spans="1:16" ht="15.75" customHeight="1" x14ac:dyDescent="0.25">
      <c r="A811" s="9"/>
      <c r="B811" s="10"/>
      <c r="C811" s="11"/>
      <c r="D811" s="1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spans="1:16" ht="15.75" customHeight="1" x14ac:dyDescent="0.25">
      <c r="A812" s="9"/>
      <c r="B812" s="10"/>
      <c r="C812" s="11"/>
      <c r="D812" s="1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ht="15.75" customHeight="1" x14ac:dyDescent="0.25">
      <c r="A813" s="9"/>
      <c r="B813" s="10"/>
      <c r="C813" s="11"/>
      <c r="D813" s="1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ht="15.75" customHeight="1" x14ac:dyDescent="0.25">
      <c r="A814" s="9"/>
      <c r="B814" s="10"/>
      <c r="C814" s="11"/>
      <c r="D814" s="1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spans="1:16" ht="15.75" customHeight="1" x14ac:dyDescent="0.25">
      <c r="A815" s="9"/>
      <c r="B815" s="10"/>
      <c r="C815" s="11"/>
      <c r="D815" s="1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spans="1:16" ht="15.75" customHeight="1" x14ac:dyDescent="0.25">
      <c r="A816" s="9"/>
      <c r="B816" s="10"/>
      <c r="C816" s="11"/>
      <c r="D816" s="1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spans="1:16" ht="15.75" customHeight="1" x14ac:dyDescent="0.25">
      <c r="A817" s="9"/>
      <c r="B817" s="10"/>
      <c r="C817" s="11"/>
      <c r="D817" s="1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spans="1:16" ht="15.75" customHeight="1" x14ac:dyDescent="0.25">
      <c r="A818" s="9"/>
      <c r="B818" s="10"/>
      <c r="C818" s="11"/>
      <c r="D818" s="1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spans="1:16" ht="15.75" customHeight="1" x14ac:dyDescent="0.25">
      <c r="A819" s="9"/>
      <c r="B819" s="10"/>
      <c r="C819" s="11"/>
      <c r="D819" s="1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spans="1:16" ht="15.75" customHeight="1" x14ac:dyDescent="0.25">
      <c r="A820" s="9"/>
      <c r="B820" s="10"/>
      <c r="C820" s="11"/>
      <c r="D820" s="1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spans="1:16" ht="15.75" customHeight="1" x14ac:dyDescent="0.25">
      <c r="A821" s="9"/>
      <c r="B821" s="10"/>
      <c r="C821" s="11"/>
      <c r="D821" s="1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spans="1:16" ht="15.75" customHeight="1" x14ac:dyDescent="0.25">
      <c r="A822" s="9"/>
      <c r="B822" s="10"/>
      <c r="C822" s="11"/>
      <c r="D822" s="1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spans="1:16" ht="15.75" customHeight="1" x14ac:dyDescent="0.25">
      <c r="A823" s="9"/>
      <c r="B823" s="10"/>
      <c r="C823" s="11"/>
      <c r="D823" s="1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spans="1:16" ht="15.75" customHeight="1" x14ac:dyDescent="0.25">
      <c r="A824" s="9"/>
      <c r="B824" s="10"/>
      <c r="C824" s="11"/>
      <c r="D824" s="1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spans="1:16" ht="15.75" customHeight="1" x14ac:dyDescent="0.25">
      <c r="A825" s="9"/>
      <c r="B825" s="10"/>
      <c r="C825" s="11"/>
      <c r="D825" s="1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spans="1:16" ht="15.75" customHeight="1" x14ac:dyDescent="0.25">
      <c r="A826" s="9"/>
      <c r="B826" s="10"/>
      <c r="C826" s="11"/>
      <c r="D826" s="1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spans="1:16" ht="15.75" customHeight="1" x14ac:dyDescent="0.25">
      <c r="A827" s="9"/>
      <c r="B827" s="10"/>
      <c r="C827" s="11"/>
      <c r="D827" s="1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spans="1:16" ht="15.75" customHeight="1" x14ac:dyDescent="0.25">
      <c r="A828" s="9"/>
      <c r="B828" s="10"/>
      <c r="C828" s="11"/>
      <c r="D828" s="1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spans="1:16" ht="15.75" customHeight="1" x14ac:dyDescent="0.25">
      <c r="A829" s="9"/>
      <c r="B829" s="10"/>
      <c r="C829" s="11"/>
      <c r="D829" s="1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ht="15.75" customHeight="1" x14ac:dyDescent="0.25">
      <c r="A830" s="9"/>
      <c r="B830" s="10"/>
      <c r="C830" s="11"/>
      <c r="D830" s="1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ht="15.75" customHeight="1" x14ac:dyDescent="0.25">
      <c r="A831" s="9"/>
      <c r="B831" s="10"/>
      <c r="C831" s="11"/>
      <c r="D831" s="1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spans="1:16" ht="15.75" customHeight="1" x14ac:dyDescent="0.25">
      <c r="A832" s="9"/>
      <c r="B832" s="10"/>
      <c r="C832" s="11"/>
      <c r="D832" s="1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spans="1:16" ht="15.75" customHeight="1" x14ac:dyDescent="0.25">
      <c r="A833" s="9"/>
      <c r="B833" s="10"/>
      <c r="C833" s="11"/>
      <c r="D833" s="1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spans="1:16" ht="15.75" customHeight="1" x14ac:dyDescent="0.25">
      <c r="A834" s="9"/>
      <c r="B834" s="10"/>
      <c r="C834" s="11"/>
      <c r="D834" s="1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spans="1:16" ht="15.75" customHeight="1" x14ac:dyDescent="0.25">
      <c r="A835" s="9"/>
      <c r="B835" s="10"/>
      <c r="C835" s="11"/>
      <c r="D835" s="1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ht="15.75" customHeight="1" x14ac:dyDescent="0.25">
      <c r="A836" s="9"/>
      <c r="B836" s="10"/>
      <c r="C836" s="11"/>
      <c r="D836" s="1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ht="15.75" customHeight="1" x14ac:dyDescent="0.25">
      <c r="A837" s="9"/>
      <c r="B837" s="10"/>
      <c r="C837" s="11"/>
      <c r="D837" s="1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ht="15.75" customHeight="1" x14ac:dyDescent="0.25">
      <c r="A838" s="9"/>
      <c r="B838" s="10"/>
      <c r="C838" s="11"/>
      <c r="D838" s="1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ht="15.75" customHeight="1" x14ac:dyDescent="0.25">
      <c r="A839" s="9"/>
      <c r="B839" s="10"/>
      <c r="C839" s="11"/>
      <c r="D839" s="1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ht="15.75" customHeight="1" x14ac:dyDescent="0.25">
      <c r="A840" s="9"/>
      <c r="B840" s="10"/>
      <c r="C840" s="11"/>
      <c r="D840" s="1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ht="15.75" customHeight="1" x14ac:dyDescent="0.25">
      <c r="A841" s="9"/>
      <c r="B841" s="10"/>
      <c r="C841" s="11"/>
      <c r="D841" s="1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ht="15.75" customHeight="1" x14ac:dyDescent="0.25">
      <c r="A842" s="9"/>
      <c r="B842" s="10"/>
      <c r="C842" s="11"/>
      <c r="D842" s="1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spans="1:16" ht="15.75" customHeight="1" x14ac:dyDescent="0.25">
      <c r="A843" s="9"/>
      <c r="B843" s="10"/>
      <c r="C843" s="11"/>
      <c r="D843" s="1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spans="1:16" ht="15.75" customHeight="1" x14ac:dyDescent="0.25">
      <c r="A844" s="9"/>
      <c r="B844" s="10"/>
      <c r="C844" s="11"/>
      <c r="D844" s="1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spans="1:16" ht="15.75" customHeight="1" x14ac:dyDescent="0.25">
      <c r="A845" s="9"/>
      <c r="B845" s="10"/>
      <c r="C845" s="11"/>
      <c r="D845" s="12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ht="15.75" customHeight="1" x14ac:dyDescent="0.25">
      <c r="A846" s="9"/>
      <c r="B846" s="10"/>
      <c r="C846" s="11"/>
      <c r="D846" s="12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ht="15.75" customHeight="1" x14ac:dyDescent="0.25">
      <c r="A847" s="9"/>
      <c r="B847" s="10"/>
      <c r="C847" s="11"/>
      <c r="D847" s="12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spans="1:16" ht="15.75" customHeight="1" x14ac:dyDescent="0.25">
      <c r="A848" s="9"/>
      <c r="B848" s="10"/>
      <c r="C848" s="11"/>
      <c r="D848" s="12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ht="15.75" customHeight="1" x14ac:dyDescent="0.25">
      <c r="A849" s="9"/>
      <c r="B849" s="10"/>
      <c r="C849" s="11"/>
      <c r="D849" s="12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ht="15.75" customHeight="1" x14ac:dyDescent="0.25">
      <c r="A850" s="9"/>
      <c r="B850" s="10"/>
      <c r="C850" s="11"/>
      <c r="D850" s="12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spans="1:16" ht="15.75" customHeight="1" x14ac:dyDescent="0.25">
      <c r="A851" s="9"/>
      <c r="B851" s="10"/>
      <c r="C851" s="11"/>
      <c r="D851" s="12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ht="15.75" customHeight="1" x14ac:dyDescent="0.25">
      <c r="A852" s="9"/>
      <c r="B852" s="10"/>
      <c r="C852" s="11"/>
      <c r="D852" s="12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ht="15.75" customHeight="1" x14ac:dyDescent="0.25">
      <c r="A853" s="9"/>
      <c r="B853" s="10"/>
      <c r="C853" s="11"/>
      <c r="D853" s="12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spans="1:16" ht="15.75" customHeight="1" x14ac:dyDescent="0.25">
      <c r="A854" s="9"/>
      <c r="B854" s="10"/>
      <c r="C854" s="11"/>
      <c r="D854" s="12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spans="1:16" ht="15.75" customHeight="1" x14ac:dyDescent="0.25">
      <c r="A855" s="9"/>
      <c r="B855" s="10"/>
      <c r="C855" s="11"/>
      <c r="D855" s="12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spans="1:16" ht="15.75" customHeight="1" x14ac:dyDescent="0.25">
      <c r="A856" s="9"/>
      <c r="B856" s="10"/>
      <c r="C856" s="11"/>
      <c r="D856" s="12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ht="15.75" customHeight="1" x14ac:dyDescent="0.25">
      <c r="A857" s="9"/>
      <c r="B857" s="10"/>
      <c r="C857" s="11"/>
      <c r="D857" s="12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ht="15.75" customHeight="1" x14ac:dyDescent="0.25">
      <c r="A858" s="9"/>
      <c r="B858" s="10"/>
      <c r="C858" s="11"/>
      <c r="D858" s="12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spans="1:16" ht="15.75" customHeight="1" x14ac:dyDescent="0.25">
      <c r="A859" s="9"/>
      <c r="B859" s="10"/>
      <c r="C859" s="11"/>
      <c r="D859" s="12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spans="1:16" ht="15.75" customHeight="1" x14ac:dyDescent="0.25">
      <c r="A860" s="9"/>
      <c r="B860" s="10"/>
      <c r="C860" s="11"/>
      <c r="D860" s="12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spans="1:16" ht="15.75" customHeight="1" x14ac:dyDescent="0.25">
      <c r="A861" s="9"/>
      <c r="B861" s="10"/>
      <c r="C861" s="11"/>
      <c r="D861" s="12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spans="1:16" ht="15.75" customHeight="1" x14ac:dyDescent="0.25">
      <c r="A862" s="9"/>
      <c r="B862" s="10"/>
      <c r="C862" s="11"/>
      <c r="D862" s="12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spans="1:16" ht="15.75" customHeight="1" x14ac:dyDescent="0.25">
      <c r="A863" s="9"/>
      <c r="B863" s="10"/>
      <c r="C863" s="11"/>
      <c r="D863" s="12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spans="1:16" ht="15.75" customHeight="1" x14ac:dyDescent="0.25">
      <c r="A864" s="9"/>
      <c r="B864" s="10"/>
      <c r="C864" s="11"/>
      <c r="D864" s="12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spans="1:16" ht="15.75" customHeight="1" x14ac:dyDescent="0.25">
      <c r="A865" s="9"/>
      <c r="B865" s="10"/>
      <c r="C865" s="11"/>
      <c r="D865" s="12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ht="15.75" customHeight="1" x14ac:dyDescent="0.25">
      <c r="A866" s="9"/>
      <c r="B866" s="10"/>
      <c r="C866" s="11"/>
      <c r="D866" s="12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spans="1:16" ht="15.75" customHeight="1" x14ac:dyDescent="0.25">
      <c r="A867" s="9"/>
      <c r="B867" s="10"/>
      <c r="C867" s="11"/>
      <c r="D867" s="12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spans="1:16" ht="15.75" customHeight="1" x14ac:dyDescent="0.25">
      <c r="A868" s="9"/>
      <c r="B868" s="10"/>
      <c r="C868" s="11"/>
      <c r="D868" s="12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spans="1:16" ht="15.75" customHeight="1" x14ac:dyDescent="0.25">
      <c r="A869" s="9"/>
      <c r="B869" s="10"/>
      <c r="C869" s="11"/>
      <c r="D869" s="12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spans="1:16" ht="15.75" customHeight="1" x14ac:dyDescent="0.25">
      <c r="A870" s="9"/>
      <c r="B870" s="10"/>
      <c r="C870" s="11"/>
      <c r="D870" s="12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spans="1:16" ht="15.75" customHeight="1" x14ac:dyDescent="0.25">
      <c r="A871" s="9"/>
      <c r="B871" s="10"/>
      <c r="C871" s="11"/>
      <c r="D871" s="12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spans="1:16" ht="15.75" customHeight="1" x14ac:dyDescent="0.25">
      <c r="A872" s="9"/>
      <c r="B872" s="10"/>
      <c r="C872" s="11"/>
      <c r="D872" s="12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spans="1:16" ht="15.75" customHeight="1" x14ac:dyDescent="0.25">
      <c r="A873" s="9"/>
      <c r="B873" s="10"/>
      <c r="C873" s="11"/>
      <c r="D873" s="12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spans="1:16" ht="15.75" customHeight="1" x14ac:dyDescent="0.25">
      <c r="A874" s="9"/>
      <c r="B874" s="10"/>
      <c r="C874" s="11"/>
      <c r="D874" s="12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spans="1:16" ht="15.75" customHeight="1" x14ac:dyDescent="0.25">
      <c r="A875" s="9"/>
      <c r="B875" s="10"/>
      <c r="C875" s="11"/>
      <c r="D875" s="12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spans="1:16" ht="15.75" customHeight="1" x14ac:dyDescent="0.25">
      <c r="A876" s="9"/>
      <c r="B876" s="10"/>
      <c r="C876" s="11"/>
      <c r="D876" s="12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spans="1:16" ht="15.75" customHeight="1" x14ac:dyDescent="0.25">
      <c r="A877" s="9"/>
      <c r="B877" s="10"/>
      <c r="C877" s="11"/>
      <c r="D877" s="12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spans="1:16" ht="15.75" customHeight="1" x14ac:dyDescent="0.25">
      <c r="A878" s="9"/>
      <c r="B878" s="10"/>
      <c r="C878" s="11"/>
      <c r="D878" s="12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spans="1:16" ht="15.75" customHeight="1" x14ac:dyDescent="0.25">
      <c r="A879" s="9"/>
      <c r="B879" s="10"/>
      <c r="C879" s="11"/>
      <c r="D879" s="12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5.75" customHeight="1" x14ac:dyDescent="0.25">
      <c r="A880" s="9"/>
      <c r="B880" s="10"/>
      <c r="C880" s="11"/>
      <c r="D880" s="12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5.75" customHeight="1" x14ac:dyDescent="0.25">
      <c r="A881" s="9"/>
      <c r="B881" s="10"/>
      <c r="C881" s="11"/>
      <c r="D881" s="12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5.75" customHeight="1" x14ac:dyDescent="0.25">
      <c r="A882" s="9"/>
      <c r="B882" s="10"/>
      <c r="C882" s="11"/>
      <c r="D882" s="12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5.75" customHeight="1" x14ac:dyDescent="0.25">
      <c r="A883" s="9"/>
      <c r="B883" s="10"/>
      <c r="C883" s="11"/>
      <c r="D883" s="12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5.75" customHeight="1" x14ac:dyDescent="0.25">
      <c r="A884" s="9"/>
      <c r="B884" s="10"/>
      <c r="C884" s="11"/>
      <c r="D884" s="12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5.75" customHeight="1" x14ac:dyDescent="0.25">
      <c r="A885" s="9"/>
      <c r="B885" s="10"/>
      <c r="C885" s="11"/>
      <c r="D885" s="12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5.75" customHeight="1" x14ac:dyDescent="0.25">
      <c r="A886" s="9"/>
      <c r="B886" s="10"/>
      <c r="C886" s="11"/>
      <c r="D886" s="12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5.75" customHeight="1" x14ac:dyDescent="0.25">
      <c r="A887" s="9"/>
      <c r="B887" s="10"/>
      <c r="C887" s="11"/>
      <c r="D887" s="12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5.75" customHeight="1" x14ac:dyDescent="0.25">
      <c r="A888" s="9"/>
      <c r="B888" s="10"/>
      <c r="C888" s="11"/>
      <c r="D888" s="12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5.75" customHeight="1" x14ac:dyDescent="0.25">
      <c r="A889" s="9"/>
      <c r="B889" s="10"/>
      <c r="C889" s="11"/>
      <c r="D889" s="12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5.75" customHeight="1" x14ac:dyDescent="0.25">
      <c r="A890" s="9"/>
      <c r="B890" s="10"/>
      <c r="C890" s="11"/>
      <c r="D890" s="12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5.75" customHeight="1" x14ac:dyDescent="0.25">
      <c r="A891" s="9"/>
      <c r="B891" s="10"/>
      <c r="C891" s="11"/>
      <c r="D891" s="12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5.75" customHeight="1" x14ac:dyDescent="0.25">
      <c r="A892" s="9"/>
      <c r="B892" s="10"/>
      <c r="C892" s="11"/>
      <c r="D892" s="12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5.75" customHeight="1" x14ac:dyDescent="0.25">
      <c r="A893" s="9"/>
      <c r="B893" s="10"/>
      <c r="C893" s="11"/>
      <c r="D893" s="12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5.75" customHeight="1" x14ac:dyDescent="0.25">
      <c r="A894" s="9"/>
      <c r="B894" s="10"/>
      <c r="C894" s="11"/>
      <c r="D894" s="12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5.75" customHeight="1" x14ac:dyDescent="0.25">
      <c r="A895" s="9"/>
      <c r="B895" s="10"/>
      <c r="C895" s="11"/>
      <c r="D895" s="12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5.75" customHeight="1" x14ac:dyDescent="0.25">
      <c r="A896" s="9"/>
      <c r="B896" s="10"/>
      <c r="C896" s="11"/>
      <c r="D896" s="12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5.75" customHeight="1" x14ac:dyDescent="0.25">
      <c r="A897" s="9"/>
      <c r="B897" s="10"/>
      <c r="C897" s="11"/>
      <c r="D897" s="12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5.75" customHeight="1" x14ac:dyDescent="0.25">
      <c r="A898" s="9"/>
      <c r="B898" s="10"/>
      <c r="C898" s="11"/>
      <c r="D898" s="12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5.75" customHeight="1" x14ac:dyDescent="0.25">
      <c r="A899" s="9"/>
      <c r="B899" s="10"/>
      <c r="C899" s="11"/>
      <c r="D899" s="12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5.75" customHeight="1" x14ac:dyDescent="0.25">
      <c r="A900" s="9"/>
      <c r="B900" s="10"/>
      <c r="C900" s="11"/>
      <c r="D900" s="12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5.75" customHeight="1" x14ac:dyDescent="0.25">
      <c r="A901" s="9"/>
      <c r="B901" s="10"/>
      <c r="C901" s="11"/>
      <c r="D901" s="12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5.75" customHeight="1" x14ac:dyDescent="0.25">
      <c r="A902" s="9"/>
      <c r="B902" s="10"/>
      <c r="C902" s="11"/>
      <c r="D902" s="12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5.75" customHeight="1" x14ac:dyDescent="0.25">
      <c r="A903" s="9"/>
      <c r="B903" s="10"/>
      <c r="C903" s="11"/>
      <c r="D903" s="12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5.75" customHeight="1" x14ac:dyDescent="0.25">
      <c r="A904" s="9"/>
      <c r="B904" s="10"/>
      <c r="C904" s="11"/>
      <c r="D904" s="12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5.75" customHeight="1" x14ac:dyDescent="0.25">
      <c r="A905" s="9"/>
      <c r="B905" s="10"/>
      <c r="C905" s="11"/>
      <c r="D905" s="12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5.75" customHeight="1" x14ac:dyDescent="0.25">
      <c r="A906" s="9"/>
      <c r="B906" s="10"/>
      <c r="C906" s="11"/>
      <c r="D906" s="12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5.75" customHeight="1" x14ac:dyDescent="0.25">
      <c r="A907" s="9"/>
      <c r="B907" s="10"/>
      <c r="C907" s="11"/>
      <c r="D907" s="12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5.75" customHeight="1" x14ac:dyDescent="0.25">
      <c r="A908" s="9"/>
      <c r="B908" s="10"/>
      <c r="C908" s="11"/>
      <c r="D908" s="12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5.75" customHeight="1" x14ac:dyDescent="0.25">
      <c r="A909" s="9"/>
      <c r="B909" s="10"/>
      <c r="C909" s="11"/>
      <c r="D909" s="12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5.75" customHeight="1" x14ac:dyDescent="0.25">
      <c r="A910" s="9"/>
      <c r="B910" s="10"/>
      <c r="C910" s="11"/>
      <c r="D910" s="12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5.75" customHeight="1" x14ac:dyDescent="0.25">
      <c r="A911" s="9"/>
      <c r="B911" s="10"/>
      <c r="C911" s="11"/>
      <c r="D911" s="12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5.75" customHeight="1" x14ac:dyDescent="0.25">
      <c r="A912" s="9"/>
      <c r="B912" s="10"/>
      <c r="C912" s="11"/>
      <c r="D912" s="12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1:16" ht="15.75" customHeight="1" x14ac:dyDescent="0.25">
      <c r="A913" s="9"/>
      <c r="B913" s="10"/>
      <c r="C913" s="11"/>
      <c r="D913" s="12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1:16" ht="15.75" customHeight="1" x14ac:dyDescent="0.25">
      <c r="A914" s="9"/>
      <c r="B914" s="10"/>
      <c r="C914" s="11"/>
      <c r="D914" s="12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1:16" ht="15.75" customHeight="1" x14ac:dyDescent="0.25">
      <c r="A915" s="9"/>
      <c r="B915" s="10"/>
      <c r="C915" s="11"/>
      <c r="D915" s="12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1:16" ht="15.75" customHeight="1" x14ac:dyDescent="0.25">
      <c r="A916" s="9"/>
      <c r="B916" s="10"/>
      <c r="C916" s="11"/>
      <c r="D916" s="12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1:16" ht="15.75" customHeight="1" x14ac:dyDescent="0.25">
      <c r="A917" s="9"/>
      <c r="B917" s="10"/>
      <c r="C917" s="11"/>
      <c r="D917" s="12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1:16" ht="15.75" customHeight="1" x14ac:dyDescent="0.25">
      <c r="A918" s="9"/>
      <c r="B918" s="10"/>
      <c r="C918" s="11"/>
      <c r="D918" s="12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1:16" ht="15.75" customHeight="1" x14ac:dyDescent="0.25">
      <c r="A919" s="9"/>
      <c r="B919" s="10"/>
      <c r="C919" s="11"/>
      <c r="D919" s="12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1:16" ht="15.75" customHeight="1" x14ac:dyDescent="0.25">
      <c r="A920" s="9"/>
      <c r="B920" s="10"/>
      <c r="C920" s="11"/>
      <c r="D920" s="12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1:16" ht="15.75" customHeight="1" x14ac:dyDescent="0.25">
      <c r="A921" s="9"/>
      <c r="B921" s="10"/>
      <c r="C921" s="11"/>
      <c r="D921" s="12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1:16" ht="15.75" customHeight="1" x14ac:dyDescent="0.25">
      <c r="A922" s="9"/>
      <c r="B922" s="10"/>
      <c r="C922" s="11"/>
      <c r="D922" s="12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1:16" ht="15.75" customHeight="1" x14ac:dyDescent="0.25">
      <c r="A923" s="9"/>
      <c r="B923" s="10"/>
      <c r="C923" s="11"/>
      <c r="D923" s="12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1:16" ht="15.75" customHeight="1" x14ac:dyDescent="0.25">
      <c r="A924" s="9"/>
      <c r="B924" s="10"/>
      <c r="C924" s="11"/>
      <c r="D924" s="12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1:16" ht="15.75" customHeight="1" x14ac:dyDescent="0.25">
      <c r="A925" s="9"/>
      <c r="B925" s="10"/>
      <c r="C925" s="11"/>
      <c r="D925" s="12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1:16" ht="15.75" customHeight="1" x14ac:dyDescent="0.25">
      <c r="A926" s="9"/>
      <c r="B926" s="10"/>
      <c r="C926" s="11"/>
      <c r="D926" s="12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1:16" ht="15.75" customHeight="1" x14ac:dyDescent="0.25">
      <c r="A927" s="9"/>
      <c r="B927" s="10"/>
      <c r="C927" s="11"/>
      <c r="D927" s="12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1:16" ht="15.75" customHeight="1" x14ac:dyDescent="0.25">
      <c r="A928" s="9"/>
      <c r="B928" s="10"/>
      <c r="C928" s="11"/>
      <c r="D928" s="12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1:16" ht="15.75" customHeight="1" x14ac:dyDescent="0.25">
      <c r="A929" s="9"/>
      <c r="B929" s="10"/>
      <c r="C929" s="11"/>
      <c r="D929" s="12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1:16" ht="15.75" customHeight="1" x14ac:dyDescent="0.25">
      <c r="A930" s="9"/>
      <c r="B930" s="10"/>
      <c r="C930" s="11"/>
      <c r="D930" s="12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1:16" ht="15.75" customHeight="1" x14ac:dyDescent="0.25">
      <c r="A931" s="9"/>
      <c r="B931" s="10"/>
      <c r="C931" s="11"/>
      <c r="D931" s="12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1:16" ht="15.75" customHeight="1" x14ac:dyDescent="0.25">
      <c r="A932" s="9"/>
      <c r="B932" s="10"/>
      <c r="C932" s="11"/>
      <c r="D932" s="12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1:16" ht="15.75" customHeight="1" x14ac:dyDescent="0.25">
      <c r="A933" s="9"/>
      <c r="B933" s="10"/>
      <c r="C933" s="11"/>
      <c r="D933" s="12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1:16" ht="15.75" customHeight="1" x14ac:dyDescent="0.25">
      <c r="A934" s="9"/>
      <c r="B934" s="10"/>
      <c r="C934" s="11"/>
      <c r="D934" s="12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1:16" ht="15.75" customHeight="1" x14ac:dyDescent="0.25">
      <c r="A935" s="9"/>
      <c r="B935" s="10"/>
      <c r="C935" s="11"/>
      <c r="D935" s="12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1:16" ht="15.75" customHeight="1" x14ac:dyDescent="0.25">
      <c r="A936" s="9"/>
      <c r="B936" s="10"/>
      <c r="C936" s="11"/>
      <c r="D936" s="12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1:16" ht="15.75" customHeight="1" x14ac:dyDescent="0.25">
      <c r="A937" s="9"/>
      <c r="B937" s="10"/>
      <c r="C937" s="11"/>
      <c r="D937" s="12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1:16" ht="15.75" customHeight="1" x14ac:dyDescent="0.25">
      <c r="A938" s="9"/>
      <c r="B938" s="10"/>
      <c r="C938" s="11"/>
      <c r="D938" s="12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1:16" ht="15.75" customHeight="1" x14ac:dyDescent="0.25">
      <c r="A939" s="9"/>
      <c r="B939" s="10"/>
      <c r="C939" s="11"/>
      <c r="D939" s="12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1:16" ht="15.75" customHeight="1" x14ac:dyDescent="0.25">
      <c r="A940" s="9"/>
      <c r="B940" s="10"/>
      <c r="C940" s="11"/>
      <c r="D940" s="12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1:16" ht="15.75" customHeight="1" x14ac:dyDescent="0.25">
      <c r="A941" s="9"/>
      <c r="B941" s="10"/>
      <c r="C941" s="11"/>
      <c r="D941" s="12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1:16" ht="15.75" customHeight="1" x14ac:dyDescent="0.25">
      <c r="A942" s="9"/>
      <c r="B942" s="10"/>
      <c r="C942" s="11"/>
      <c r="D942" s="12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1:16" ht="15.75" customHeight="1" x14ac:dyDescent="0.25">
      <c r="A943" s="9"/>
      <c r="B943" s="10"/>
      <c r="C943" s="11"/>
      <c r="D943" s="12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1:16" ht="15.75" customHeight="1" x14ac:dyDescent="0.25">
      <c r="A944" s="9"/>
      <c r="B944" s="10"/>
      <c r="C944" s="11"/>
      <c r="D944" s="12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1:16" ht="15.75" customHeight="1" x14ac:dyDescent="0.25">
      <c r="A945" s="9"/>
      <c r="B945" s="10"/>
      <c r="C945" s="11"/>
      <c r="D945" s="12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1:16" ht="15.75" customHeight="1" x14ac:dyDescent="0.25">
      <c r="A946" s="9"/>
      <c r="B946" s="10"/>
      <c r="C946" s="11"/>
      <c r="D946" s="12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1:16" ht="15.75" customHeight="1" x14ac:dyDescent="0.25">
      <c r="A947" s="9"/>
      <c r="B947" s="10"/>
      <c r="C947" s="11"/>
      <c r="D947" s="12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1:16" ht="15.75" customHeight="1" x14ac:dyDescent="0.25">
      <c r="A948" s="9"/>
      <c r="B948" s="10"/>
      <c r="C948" s="11"/>
      <c r="D948" s="12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1:16" ht="15.75" customHeight="1" x14ac:dyDescent="0.25">
      <c r="A949" s="9"/>
      <c r="B949" s="10"/>
      <c r="C949" s="11"/>
      <c r="D949" s="12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1:16" ht="15.75" customHeight="1" x14ac:dyDescent="0.25">
      <c r="A950" s="9"/>
      <c r="B950" s="10"/>
      <c r="C950" s="11"/>
      <c r="D950" s="12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1:16" ht="15.75" customHeight="1" x14ac:dyDescent="0.25">
      <c r="A951" s="9"/>
      <c r="B951" s="10"/>
      <c r="C951" s="11"/>
      <c r="D951" s="12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1:16" ht="15.75" customHeight="1" x14ac:dyDescent="0.25">
      <c r="A952" s="9"/>
      <c r="B952" s="10"/>
      <c r="C952" s="11"/>
      <c r="D952" s="12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1:16" ht="15.75" customHeight="1" x14ac:dyDescent="0.25">
      <c r="A953" s="9"/>
      <c r="B953" s="10"/>
      <c r="C953" s="11"/>
      <c r="D953" s="12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1:16" ht="15.75" customHeight="1" x14ac:dyDescent="0.25">
      <c r="A954" s="9"/>
      <c r="B954" s="10"/>
      <c r="C954" s="11"/>
      <c r="D954" s="12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1:16" ht="15.75" customHeight="1" x14ac:dyDescent="0.25">
      <c r="A955" s="9"/>
      <c r="B955" s="10"/>
      <c r="C955" s="11"/>
      <c r="D955" s="12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1:16" ht="15.75" customHeight="1" x14ac:dyDescent="0.25">
      <c r="A956" s="9"/>
      <c r="B956" s="10"/>
      <c r="C956" s="11"/>
      <c r="D956" s="12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1:16" ht="15.75" customHeight="1" x14ac:dyDescent="0.25">
      <c r="A957" s="9"/>
      <c r="B957" s="10"/>
      <c r="C957" s="11"/>
      <c r="D957" s="12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1:16" ht="15.75" customHeight="1" x14ac:dyDescent="0.25">
      <c r="A958" s="9"/>
      <c r="B958" s="10"/>
      <c r="C958" s="11"/>
      <c r="D958" s="12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1:16" ht="15.75" customHeight="1" x14ac:dyDescent="0.25">
      <c r="A959" s="9"/>
      <c r="B959" s="10"/>
      <c r="C959" s="11"/>
      <c r="D959" s="12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1:16" ht="15.75" customHeight="1" x14ac:dyDescent="0.25">
      <c r="A960" s="9"/>
      <c r="B960" s="10"/>
      <c r="C960" s="11"/>
      <c r="D960" s="12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1:16" ht="15.75" customHeight="1" x14ac:dyDescent="0.25">
      <c r="A961" s="9"/>
      <c r="B961" s="10"/>
      <c r="C961" s="11"/>
      <c r="D961" s="12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1:16" ht="15.75" customHeight="1" x14ac:dyDescent="0.25">
      <c r="A962" s="9"/>
      <c r="B962" s="10"/>
      <c r="C962" s="11"/>
      <c r="D962" s="12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1:16" ht="15.75" customHeight="1" x14ac:dyDescent="0.25">
      <c r="A963" s="9"/>
      <c r="B963" s="10"/>
      <c r="C963" s="11"/>
      <c r="D963" s="12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1:16" ht="15.75" customHeight="1" x14ac:dyDescent="0.25">
      <c r="A964" s="9"/>
      <c r="B964" s="10"/>
      <c r="C964" s="11"/>
      <c r="D964" s="12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1:16" ht="15.75" customHeight="1" x14ac:dyDescent="0.25">
      <c r="A965" s="9"/>
      <c r="B965" s="10"/>
      <c r="C965" s="11"/>
      <c r="D965" s="12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1:16" ht="15.75" customHeight="1" x14ac:dyDescent="0.25">
      <c r="A966" s="9"/>
      <c r="B966" s="10"/>
      <c r="C966" s="11"/>
      <c r="D966" s="12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1:16" ht="15.75" customHeight="1" x14ac:dyDescent="0.25">
      <c r="A967" s="9"/>
      <c r="B967" s="10"/>
      <c r="C967" s="11"/>
      <c r="D967" s="12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1:16" ht="15.75" customHeight="1" x14ac:dyDescent="0.25">
      <c r="A968" s="9"/>
      <c r="B968" s="10"/>
      <c r="C968" s="11"/>
      <c r="D968" s="12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  <row r="969" spans="1:16" ht="15.75" customHeight="1" x14ac:dyDescent="0.25">
      <c r="A969" s="9"/>
      <c r="B969" s="10"/>
      <c r="C969" s="11"/>
      <c r="D969" s="12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</row>
    <row r="970" spans="1:16" ht="15.75" customHeight="1" x14ac:dyDescent="0.25">
      <c r="A970" s="9"/>
      <c r="B970" s="10"/>
      <c r="C970" s="11"/>
      <c r="D970" s="12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</row>
    <row r="971" spans="1:16" ht="15.75" customHeight="1" x14ac:dyDescent="0.25">
      <c r="A971" s="9"/>
      <c r="B971" s="10"/>
      <c r="C971" s="11"/>
      <c r="D971" s="12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</row>
    <row r="972" spans="1:16" ht="15.75" customHeight="1" x14ac:dyDescent="0.25">
      <c r="A972" s="9"/>
      <c r="B972" s="10"/>
      <c r="C972" s="11"/>
      <c r="D972" s="12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</row>
    <row r="973" spans="1:16" ht="15.75" customHeight="1" x14ac:dyDescent="0.25">
      <c r="A973" s="9"/>
      <c r="B973" s="10"/>
      <c r="C973" s="11"/>
      <c r="D973" s="12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</row>
    <row r="974" spans="1:16" ht="15.75" customHeight="1" x14ac:dyDescent="0.25">
      <c r="A974" s="9"/>
      <c r="B974" s="10"/>
      <c r="C974" s="11"/>
      <c r="D974" s="12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</row>
    <row r="975" spans="1:16" ht="15.75" customHeight="1" x14ac:dyDescent="0.25">
      <c r="A975" s="9"/>
      <c r="B975" s="10"/>
      <c r="C975" s="11"/>
      <c r="D975" s="12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</row>
    <row r="976" spans="1:16" ht="15.75" customHeight="1" x14ac:dyDescent="0.25">
      <c r="A976" s="9"/>
      <c r="B976" s="10"/>
      <c r="C976" s="11"/>
      <c r="D976" s="12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</row>
    <row r="977" spans="1:16" ht="15.75" customHeight="1" x14ac:dyDescent="0.25">
      <c r="A977" s="9"/>
      <c r="B977" s="10"/>
      <c r="C977" s="11"/>
      <c r="D977" s="12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</row>
    <row r="978" spans="1:16" ht="15.75" customHeight="1" x14ac:dyDescent="0.25">
      <c r="A978" s="9"/>
      <c r="B978" s="10"/>
      <c r="C978" s="11"/>
      <c r="D978" s="12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</row>
    <row r="979" spans="1:16" ht="15.75" customHeight="1" x14ac:dyDescent="0.25">
      <c r="A979" s="9"/>
      <c r="B979" s="10"/>
      <c r="C979" s="11"/>
      <c r="D979" s="12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</row>
    <row r="980" spans="1:16" ht="15.75" customHeight="1" x14ac:dyDescent="0.25">
      <c r="A980" s="9"/>
      <c r="B980" s="10"/>
      <c r="C980" s="11"/>
      <c r="D980" s="12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</row>
    <row r="981" spans="1:16" ht="15.75" customHeight="1" x14ac:dyDescent="0.25">
      <c r="A981" s="9"/>
      <c r="B981" s="10"/>
      <c r="C981" s="11"/>
      <c r="D981" s="12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</row>
    <row r="982" spans="1:16" ht="15.75" customHeight="1" x14ac:dyDescent="0.25">
      <c r="A982" s="9"/>
      <c r="B982" s="10"/>
      <c r="C982" s="11"/>
      <c r="D982" s="12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</row>
    <row r="983" spans="1:16" ht="15.75" customHeight="1" x14ac:dyDescent="0.25">
      <c r="A983" s="9"/>
      <c r="B983" s="10"/>
      <c r="C983" s="11"/>
      <c r="D983" s="12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</row>
    <row r="984" spans="1:16" ht="15.75" customHeight="1" x14ac:dyDescent="0.25">
      <c r="A984" s="9"/>
      <c r="B984" s="10"/>
      <c r="C984" s="11"/>
      <c r="D984" s="12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</row>
  </sheetData>
  <mergeCells count="21">
    <mergeCell ref="A51:H51"/>
    <mergeCell ref="A59:H59"/>
    <mergeCell ref="A12:H12"/>
    <mergeCell ref="A13:H13"/>
    <mergeCell ref="A14:H14"/>
    <mergeCell ref="A38:H38"/>
    <mergeCell ref="A39:H39"/>
    <mergeCell ref="A7:H7"/>
    <mergeCell ref="A8:H8"/>
    <mergeCell ref="A16:H16"/>
    <mergeCell ref="A29:H29"/>
    <mergeCell ref="A35:H35"/>
    <mergeCell ref="A9:H9"/>
    <mergeCell ref="A10:H10"/>
    <mergeCell ref="A11:B11"/>
    <mergeCell ref="C11:H11"/>
    <mergeCell ref="A2:H2"/>
    <mergeCell ref="A3:H3"/>
    <mergeCell ref="A4:H4"/>
    <mergeCell ref="A5:H5"/>
    <mergeCell ref="A6:H6"/>
  </mergeCells>
  <pageMargins left="0.7" right="0.7" top="0.75" bottom="0.75" header="0" footer="0"/>
  <pageSetup paperSize="9" scale="4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X1010"/>
  <sheetViews>
    <sheetView workbookViewId="0">
      <selection activeCell="C27" sqref="C27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28515625" customWidth="1"/>
    <col min="4" max="4" width="22" customWidth="1"/>
    <col min="5" max="5" width="15.7109375" customWidth="1"/>
    <col min="6" max="6" width="19.7109375" customWidth="1"/>
    <col min="7" max="24" width="14.28515625" customWidth="1"/>
  </cols>
  <sheetData>
    <row r="1" spans="1:24" s="15" customFormat="1" ht="87" customHeight="1" thickTop="1" thickBot="1" x14ac:dyDescent="0.3">
      <c r="A1" s="207" t="s">
        <v>301</v>
      </c>
      <c r="B1" s="208"/>
      <c r="C1" s="208"/>
      <c r="D1" s="208"/>
      <c r="E1" s="208"/>
      <c r="F1" s="208"/>
      <c r="G1" s="208"/>
      <c r="H1" s="3"/>
      <c r="I1" s="3"/>
      <c r="J1" s="3"/>
      <c r="K1" s="4"/>
      <c r="L1" s="4"/>
      <c r="M1" s="4"/>
      <c r="N1" s="4"/>
      <c r="O1" s="4"/>
    </row>
    <row r="2" spans="1:24" ht="15" customHeight="1" thickTop="1" x14ac:dyDescent="0.25">
      <c r="A2" s="265" t="s">
        <v>0</v>
      </c>
      <c r="B2" s="266"/>
      <c r="C2" s="266"/>
      <c r="D2" s="266"/>
      <c r="E2" s="266"/>
      <c r="F2" s="266"/>
      <c r="G2" s="267"/>
      <c r="H2" s="5"/>
      <c r="I2" s="5"/>
      <c r="J2" s="5"/>
      <c r="K2" s="5"/>
      <c r="L2" s="5"/>
      <c r="M2" s="5"/>
      <c r="N2" s="5"/>
    </row>
    <row r="3" spans="1:24" ht="15" customHeight="1" x14ac:dyDescent="0.25">
      <c r="A3" s="268" t="s">
        <v>61</v>
      </c>
      <c r="B3" s="269"/>
      <c r="C3" s="269"/>
      <c r="D3" s="269"/>
      <c r="E3" s="269"/>
      <c r="F3" s="269"/>
      <c r="G3" s="270"/>
      <c r="H3" s="5"/>
      <c r="I3" s="5"/>
      <c r="J3" s="5"/>
      <c r="K3" s="5"/>
      <c r="L3" s="5"/>
      <c r="M3" s="5"/>
      <c r="N3" s="5"/>
    </row>
    <row r="4" spans="1:24" ht="15" customHeight="1" x14ac:dyDescent="0.25">
      <c r="A4" s="259" t="s">
        <v>62</v>
      </c>
      <c r="B4" s="260"/>
      <c r="C4" s="260"/>
      <c r="D4" s="260"/>
      <c r="E4" s="260"/>
      <c r="F4" s="260"/>
      <c r="G4" s="261"/>
      <c r="H4" s="5"/>
      <c r="I4" s="5"/>
      <c r="J4" s="5"/>
      <c r="K4" s="5"/>
      <c r="L4" s="5"/>
      <c r="M4" s="5"/>
      <c r="N4" s="5"/>
    </row>
    <row r="5" spans="1:24" ht="15" customHeight="1" x14ac:dyDescent="0.25">
      <c r="A5" s="259" t="s">
        <v>63</v>
      </c>
      <c r="B5" s="260"/>
      <c r="C5" s="260"/>
      <c r="D5" s="260"/>
      <c r="E5" s="260"/>
      <c r="F5" s="260"/>
      <c r="G5" s="261"/>
      <c r="H5" s="5"/>
      <c r="I5" s="5"/>
      <c r="J5" s="5"/>
      <c r="K5" s="5"/>
      <c r="L5" s="5"/>
      <c r="M5" s="5"/>
      <c r="N5" s="5"/>
    </row>
    <row r="6" spans="1:24" ht="15.75" customHeight="1" x14ac:dyDescent="0.25">
      <c r="A6" s="259" t="str">
        <f>CONCATENATE("Главный эксперт: ",'Информация о чемпионате'!B7,", ",'Информация о чемпионате'!B8,", ",'Информация о чемпионате'!B9)</f>
        <v>Главный эксперт: Кадников Максим Сергеевич, makciimke@gmail.com, 89126551933</v>
      </c>
      <c r="B6" s="260"/>
      <c r="C6" s="260"/>
      <c r="D6" s="260"/>
      <c r="E6" s="260"/>
      <c r="F6" s="260"/>
      <c r="G6" s="261"/>
      <c r="H6" s="5"/>
      <c r="I6" s="5"/>
      <c r="J6" s="5"/>
      <c r="K6" s="5"/>
      <c r="L6" s="5"/>
      <c r="M6" s="5"/>
      <c r="N6" s="5"/>
    </row>
    <row r="7" spans="1:24" ht="15.75" customHeight="1" x14ac:dyDescent="0.25">
      <c r="A7" s="259" t="str">
        <f>CONCATENATE("Технический эксперт: ",'Информация о чемпионате'!B10,", ",'Информация о чемпионате'!B11,", ",'Информация о чемпионате'!B12)</f>
        <v>Технический эксперт: Шестаков Анатолий Александрович, shanal@mail.ru, 79222017229</v>
      </c>
      <c r="B7" s="260"/>
      <c r="C7" s="260"/>
      <c r="D7" s="260"/>
      <c r="E7" s="260"/>
      <c r="F7" s="260"/>
      <c r="G7" s="261"/>
      <c r="H7" s="5"/>
      <c r="I7" s="5"/>
      <c r="J7" s="5"/>
      <c r="K7" s="5"/>
      <c r="L7" s="5"/>
      <c r="M7" s="5"/>
      <c r="N7" s="5"/>
    </row>
    <row r="8" spans="1:24" ht="15.75" customHeight="1" x14ac:dyDescent="0.25">
      <c r="A8" s="259" t="str">
        <f>CONCATENATE("Количество экспертов (в том числе с главным экспертом): ",'Информация о чемпионате'!B15)</f>
        <v>Количество экспертов (в том числе с главным экспертом): 21</v>
      </c>
      <c r="B8" s="260"/>
      <c r="C8" s="260"/>
      <c r="D8" s="260"/>
      <c r="E8" s="260"/>
      <c r="F8" s="260"/>
      <c r="G8" s="261"/>
      <c r="H8" s="5"/>
      <c r="I8" s="5"/>
      <c r="J8" s="5"/>
      <c r="K8" s="5"/>
      <c r="L8" s="5"/>
      <c r="M8" s="5"/>
      <c r="N8" s="5"/>
    </row>
    <row r="9" spans="1:24" ht="15.75" customHeight="1" x14ac:dyDescent="0.25">
      <c r="A9" s="259" t="str">
        <f>CONCATENATE("Количество конкурсантов (команд): ",'Информация о чемпионате'!B13)</f>
        <v>Количество конкурсантов (команд): 17</v>
      </c>
      <c r="B9" s="260"/>
      <c r="C9" s="260"/>
      <c r="D9" s="260"/>
      <c r="E9" s="260"/>
      <c r="F9" s="260"/>
      <c r="G9" s="261"/>
      <c r="H9" s="5"/>
      <c r="I9" s="5"/>
      <c r="J9" s="5"/>
      <c r="K9" s="5"/>
      <c r="L9" s="5"/>
      <c r="M9" s="5"/>
      <c r="N9" s="5"/>
    </row>
    <row r="10" spans="1:24" ht="15.75" customHeight="1" x14ac:dyDescent="0.25">
      <c r="A10" s="259" t="str">
        <f>CONCATENATE("Количество рабочих мест: ", 'Информация о чемпионате'!B14)</f>
        <v>Количество рабочих мест: 19</v>
      </c>
      <c r="B10" s="260"/>
      <c r="C10" s="260"/>
      <c r="D10" s="260"/>
      <c r="E10" s="260"/>
      <c r="F10" s="260"/>
      <c r="G10" s="261"/>
      <c r="H10" s="5"/>
      <c r="I10" s="5"/>
      <c r="J10" s="5"/>
      <c r="K10" s="5"/>
      <c r="L10" s="5"/>
      <c r="M10" s="5"/>
      <c r="N10" s="5"/>
    </row>
    <row r="11" spans="1:24" ht="15.75" customHeight="1" thickBot="1" x14ac:dyDescent="0.3">
      <c r="A11" s="271" t="str">
        <f>CONCATENATE("Даты проведения: ",'Информация о чемпионате'!B6)</f>
        <v>Даты проведения: 16.04.2025 - 24.04.2025</v>
      </c>
      <c r="B11" s="272"/>
      <c r="C11" s="272"/>
      <c r="D11" s="272"/>
      <c r="E11" s="272"/>
      <c r="F11" s="272"/>
      <c r="G11" s="273"/>
      <c r="H11" s="5"/>
      <c r="I11" s="5"/>
      <c r="J11" s="5"/>
      <c r="K11" s="5"/>
      <c r="L11" s="5"/>
      <c r="M11" s="5"/>
      <c r="N11" s="5"/>
    </row>
    <row r="12" spans="1:24" ht="22.5" customHeight="1" thickTop="1" thickBot="1" x14ac:dyDescent="0.3">
      <c r="A12" s="262" t="s">
        <v>57</v>
      </c>
      <c r="B12" s="263"/>
      <c r="C12" s="263"/>
      <c r="D12" s="263"/>
      <c r="E12" s="263"/>
      <c r="F12" s="263"/>
      <c r="G12" s="26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31.5" thickTop="1" thickBot="1" x14ac:dyDescent="0.3">
      <c r="A13" s="115" t="s">
        <v>3</v>
      </c>
      <c r="B13" s="116" t="s">
        <v>4</v>
      </c>
      <c r="C13" s="116" t="s">
        <v>5</v>
      </c>
      <c r="D13" s="116" t="s">
        <v>6</v>
      </c>
      <c r="E13" s="116" t="s">
        <v>7</v>
      </c>
      <c r="F13" s="116" t="s">
        <v>8</v>
      </c>
      <c r="G13" s="117" t="s">
        <v>58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25.5" customHeight="1" thickTop="1" x14ac:dyDescent="0.25">
      <c r="A14" s="110">
        <v>1</v>
      </c>
      <c r="B14" s="111" t="s">
        <v>59</v>
      </c>
      <c r="C14" s="111" t="s">
        <v>247</v>
      </c>
      <c r="D14" s="112" t="s">
        <v>43</v>
      </c>
      <c r="E14" s="113">
        <v>3</v>
      </c>
      <c r="F14" s="112" t="s">
        <v>15</v>
      </c>
      <c r="G14" s="1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104">
        <v>2</v>
      </c>
      <c r="B15" s="100" t="s">
        <v>299</v>
      </c>
      <c r="C15" s="100" t="s">
        <v>191</v>
      </c>
      <c r="D15" s="14" t="s">
        <v>43</v>
      </c>
      <c r="E15" s="72">
        <v>1</v>
      </c>
      <c r="F15" s="14" t="s">
        <v>15</v>
      </c>
      <c r="G15" s="10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27" customHeight="1" x14ac:dyDescent="0.25">
      <c r="A16" s="104">
        <v>3</v>
      </c>
      <c r="B16" s="100" t="s">
        <v>298</v>
      </c>
      <c r="C16" s="100" t="s">
        <v>193</v>
      </c>
      <c r="D16" s="14" t="s">
        <v>43</v>
      </c>
      <c r="E16" s="72">
        <v>1</v>
      </c>
      <c r="F16" s="14" t="s">
        <v>15</v>
      </c>
      <c r="G16" s="10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29.25" customHeight="1" thickBot="1" x14ac:dyDescent="0.3">
      <c r="A17" s="106">
        <v>4</v>
      </c>
      <c r="B17" s="107" t="s">
        <v>248</v>
      </c>
      <c r="C17" s="107" t="s">
        <v>60</v>
      </c>
      <c r="D17" s="108" t="s">
        <v>43</v>
      </c>
      <c r="E17" s="64">
        <v>3</v>
      </c>
      <c r="F17" s="108" t="s">
        <v>15</v>
      </c>
      <c r="G17" s="109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5.75" thickTop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5.7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5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15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15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15.7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15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15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ht="15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ht="15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ht="15.7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ht="15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ht="15.7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ht="15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ht="15.7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ht="15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ht="15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ht="15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15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ht="15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ht="15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ht="15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ht="15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ht="15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ht="15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5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ht="15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ht="15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ht="15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ht="15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ht="15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15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ht="15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ht="15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ht="15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ht="15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ht="15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15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ht="15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ht="15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ht="15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ht="15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ht="15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15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ht="15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ht="15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ht="15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ht="15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ht="15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ht="15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ht="15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ht="15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ht="15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ht="15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ht="15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ht="15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ht="15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 ht="15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 ht="15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 ht="15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ht="15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 ht="15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 ht="15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 ht="15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 ht="15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ht="15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ht="15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 ht="15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 ht="15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ht="15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 ht="15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 ht="15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 ht="15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 ht="15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 ht="15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 ht="15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ht="15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ht="15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ht="15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ht="15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ht="15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ht="15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ht="15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 ht="15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 ht="15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ht="15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 ht="15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 ht="15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ht="15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ht="15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 ht="15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 ht="15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 ht="15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 ht="15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ht="15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ht="15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ht="15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 ht="15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 ht="15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 ht="15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ht="15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ht="15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1:24" ht="15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1:24" ht="15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1:24" ht="15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4" ht="15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1:24" ht="15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 ht="15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 ht="15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 ht="15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 ht="15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 ht="15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 ht="15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1:24" ht="15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1:24" ht="15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 ht="15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1:24" ht="15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1:24" ht="15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1:24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1:24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 ht="15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1:24" ht="15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 ht="15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1:24" ht="15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1:24" ht="15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1:24" ht="15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1:24" ht="15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1:24" ht="15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1:24" ht="15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1:24" ht="15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 ht="15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1:24" ht="15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ht="15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 ht="15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ht="15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ht="15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1:24" ht="15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1:24" ht="15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1:24" ht="15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1:24" ht="15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1:24" ht="15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1:24" ht="15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 ht="15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1:24" ht="15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 ht="15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ht="15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ht="15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ht="15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ht="15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1:24" ht="15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ht="15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ht="15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ht="15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 ht="15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 ht="15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 ht="15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1:24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 ht="15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1:24" ht="15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1:24" ht="15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1:24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1:24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1:24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1:24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1:24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1:24" ht="15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1:24" ht="15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1:24" ht="15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1:24" ht="15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 ht="15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 ht="15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 ht="15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1:24" ht="15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1:24" ht="15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1:24" ht="15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1:24" ht="15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1:24" ht="15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1:24" ht="15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1:24" ht="15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1:24" ht="15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1:24" ht="15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1:24" ht="15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1:24" ht="15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1:24" ht="15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1:24" ht="15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1:24" ht="15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1:24" ht="15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1:24" ht="15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1:24" ht="15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1:24" ht="15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1:24" ht="15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1:24" ht="15.75" customHeight="1" x14ac:dyDescent="0.25"/>
    <row r="232" spans="1:24" ht="15.75" customHeight="1" x14ac:dyDescent="0.25"/>
    <row r="233" spans="1:24" ht="15.75" customHeight="1" x14ac:dyDescent="0.25"/>
    <row r="234" spans="1:24" ht="15.75" customHeight="1" x14ac:dyDescent="0.25"/>
    <row r="235" spans="1:24" ht="15.75" customHeight="1" x14ac:dyDescent="0.25"/>
    <row r="236" spans="1:24" ht="15.75" customHeight="1" x14ac:dyDescent="0.25"/>
    <row r="237" spans="1:24" ht="15.75" customHeight="1" x14ac:dyDescent="0.25"/>
    <row r="238" spans="1:24" ht="15.75" customHeight="1" x14ac:dyDescent="0.25"/>
    <row r="239" spans="1:24" ht="15.75" customHeight="1" x14ac:dyDescent="0.25"/>
    <row r="240" spans="1:2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mergeCells count="12">
    <mergeCell ref="A10:G10"/>
    <mergeCell ref="A12:G12"/>
    <mergeCell ref="A2:G2"/>
    <mergeCell ref="A3:G3"/>
    <mergeCell ref="A4:G4"/>
    <mergeCell ref="A5:G5"/>
    <mergeCell ref="A6:G6"/>
    <mergeCell ref="A7:G7"/>
    <mergeCell ref="A8:G8"/>
    <mergeCell ref="A9:G9"/>
    <mergeCell ref="A11:G11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Дамеловская Татьяна Александровна</cp:lastModifiedBy>
  <dcterms:created xsi:type="dcterms:W3CDTF">2024-03-05T06:17:56Z</dcterms:created>
  <dcterms:modified xsi:type="dcterms:W3CDTF">2025-04-08T09:42:31Z</dcterms:modified>
</cp:coreProperties>
</file>