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оценки'!$A$6:$I$32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O14" i="1"/>
  <c r="O13" i="1"/>
  <c r="O12" i="1"/>
  <c r="O11" i="1"/>
  <c r="O10" i="1"/>
  <c r="O9" i="1"/>
  <c r="N14" i="1"/>
  <c r="N13" i="1"/>
  <c r="N12" i="1"/>
  <c r="N11" i="1"/>
  <c r="N10" i="1"/>
  <c r="N9" i="1"/>
  <c r="M14" i="1"/>
  <c r="M13" i="1"/>
  <c r="M12" i="1"/>
  <c r="M11" i="1"/>
  <c r="M10" i="1"/>
  <c r="M9" i="1"/>
  <c r="K15" i="1" l="1"/>
  <c r="Q9" i="1" l="1"/>
  <c r="M15" i="1"/>
  <c r="P15" i="1"/>
  <c r="N15" i="1"/>
  <c r="Q10" i="1"/>
  <c r="Q14" i="1"/>
  <c r="Q11" i="1"/>
  <c r="Q13" i="1"/>
  <c r="O15" i="1"/>
  <c r="Q12" i="1"/>
  <c r="I199" i="1"/>
  <c r="Q15" i="1" l="1"/>
  <c r="I117" i="1"/>
  <c r="I69" i="1" l="1"/>
  <c r="I7" i="1"/>
  <c r="I256" i="1" l="1"/>
</calcChain>
</file>

<file path=xl/sharedStrings.xml><?xml version="1.0" encoding="utf-8"?>
<sst xmlns="http://schemas.openxmlformats.org/spreadsheetml/2006/main" count="775" uniqueCount="336">
  <si>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</si>
  <si>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</si>
  <si>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</si>
  <si>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</si>
  <si>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</si>
  <si>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</si>
  <si>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</si>
  <si>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</si>
  <si>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</si>
  <si>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</si>
  <si>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</si>
  <si>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</si>
  <si>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</si>
  <si>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</si>
  <si>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</si>
  <si>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</si>
  <si>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</si>
  <si>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Технологии моды</t>
  </si>
  <si>
    <t>Технический рисунок</t>
  </si>
  <si>
    <t>Презентация рисунка</t>
  </si>
  <si>
    <t>Презентация страницы аккуратная и опрятная</t>
  </si>
  <si>
    <t>Конструкторско-технологическое решение</t>
  </si>
  <si>
    <t/>
  </si>
  <si>
    <t>эскиз не пропорционален</t>
  </si>
  <si>
    <t>удовлетворительная передача пропорций, конструктивных и модельных линий</t>
  </si>
  <si>
    <t>Дизайн</t>
  </si>
  <si>
    <t>Технический рисунок имеет чёткое графическое изображение</t>
  </si>
  <si>
    <t>Технический рисунок демонстрирует наличие всех деталей и строчек, эскиз понятен и  читаем</t>
  </si>
  <si>
    <t xml:space="preserve">Конструирование, моделирование и изготовление комплекта лекал </t>
  </si>
  <si>
    <t>Презентация и маркировка лекал</t>
  </si>
  <si>
    <t>Маркировка лекал - Название изделия</t>
  </si>
  <si>
    <t xml:space="preserve">Маркировка лекал - Название детали  </t>
  </si>
  <si>
    <t>Маркировка лекал - Размер на всех лекалах</t>
  </si>
  <si>
    <t>170-88-96</t>
  </si>
  <si>
    <t>Маркировка лекал - Долевая нить, направление</t>
  </si>
  <si>
    <t>Маркировка лекал - Номер детали (1/10)</t>
  </si>
  <si>
    <t>Маркировка лекал - Кол-во деталей</t>
  </si>
  <si>
    <t>Маркировка деталей выполнена аккуратно, ручкой, обозначения ясные, хорошо читаемые</t>
  </si>
  <si>
    <t>Детали вырезаны аккуратно, без зазубрин, край ровный</t>
  </si>
  <si>
    <t>Оформление и сопряжение лекал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</si>
  <si>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</si>
  <si>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</si>
  <si>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</si>
  <si>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</si>
  <si>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Пластика и накладываемость линий деталей моделирования</t>
  </si>
  <si>
    <t>Величина припусков на швы обоснована и соответствует принятым в индустрии стандартам</t>
  </si>
  <si>
    <t>Величина припусков на швы не обоснована и не соответствует принятым в индустрии стандартам</t>
  </si>
  <si>
    <t>Величина припусков на швы частично обоснована</t>
  </si>
  <si>
    <t>Величина припусков на швы обоснована и соответствует принятым в индустрии стандартам. Отличные знания  стандартов индустрии</t>
  </si>
  <si>
    <t>Рациональность конструкторских решений, технологичность конструкции</t>
  </si>
  <si>
    <t>не рациональное конструкторское решение,  конструкция не технологична</t>
  </si>
  <si>
    <t>конструкторское решение частично рациональное, конструкция недостаточно технологична</t>
  </si>
  <si>
    <t>рациональное конструкторское решение, конструкция технологична</t>
  </si>
  <si>
    <t>отличное конструкторское решение</t>
  </si>
  <si>
    <t>по лекалам не возможно изготовить представленную модель, полное не соответствие (прибавки, конфигурация, длины, пропорции и т.д.)</t>
  </si>
  <si>
    <t>частичное соответствие, требуют доработки</t>
  </si>
  <si>
    <t>лекала соответствуют представленной модели, все особенности модели учтены</t>
  </si>
  <si>
    <t>Пропорции лекал выдержаны в соответствии с техническим рисунком</t>
  </si>
  <si>
    <t>полное не соответствии пропорций лекал с техническим рисунком</t>
  </si>
  <si>
    <t>пропорций лекал выдержаны, но некоторые детали требуют доработки</t>
  </si>
  <si>
    <t>пропорций лекал выдержаны</t>
  </si>
  <si>
    <t>отличное понимание пропорций</t>
  </si>
  <si>
    <t>На ткани обозначено начало раскладки, конец и нить основы</t>
  </si>
  <si>
    <t xml:space="preserve">Рамка обмеловки чётко очерчена (начало раскладки, окончание, основная линия вдоль кромки, параллельно кромке, на одинаковом расстоянии от сгиба) </t>
  </si>
  <si>
    <t>Раскладка лекал выполнена в соответствии с ТУ</t>
  </si>
  <si>
    <t>Межлекальное расположение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</si>
  <si>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</si>
  <si>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Долевая нить на всех деталях кроя соответствует намеченной линии на лекалах и соблюдено направление</t>
  </si>
  <si>
    <t>Рациональное использование ткани</t>
  </si>
  <si>
    <t>Раскладка лекал нерациональная. Детали расположены неудачно, слишком много межлекальных выпадов</t>
  </si>
  <si>
    <t>Раскладка лекал отчасти рациональная. Возможно и лучшее расположение</t>
  </si>
  <si>
    <t>Раскладка лекал рациональная. Детали расположены хорошо, есть лишь небольшие участки, которые можно было бы улучшить</t>
  </si>
  <si>
    <t>Раскладка максимально рациональна, детали расположены отлично</t>
  </si>
  <si>
    <t>Раскладка лекал</t>
  </si>
  <si>
    <t>Соответствие изделия заданным параметрам</t>
  </si>
  <si>
    <t>частичное соответствие</t>
  </si>
  <si>
    <t>Презентация изделия на манекене</t>
  </si>
  <si>
    <t>Изделие без повреждений и дефектов. Нет масляных пятен, затяжек, надрезов, узелков, комочков, висящих (необрезанных) ниток</t>
  </si>
  <si>
    <t>проверка с лицевой стороны на манекене</t>
  </si>
  <si>
    <t>баланс нарушен полностью</t>
  </si>
  <si>
    <t>баланс изделия частично соблюден</t>
  </si>
  <si>
    <t>хороший баланс</t>
  </si>
  <si>
    <t>Работа с тканью, материалом</t>
  </si>
  <si>
    <t>отличное  понимание свойств ткани, высокий уровень владения материалом</t>
  </si>
  <si>
    <t>Внешний вид изделия и ВТО</t>
  </si>
  <si>
    <t>внешний вид -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</si>
  <si>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</si>
  <si>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</si>
  <si>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>эталонное исполнение</t>
  </si>
  <si>
    <t>Функциональность кармана</t>
  </si>
  <si>
    <t>Дублирование. Дублирующие материалы использованы надлежащим образом, улучшают внешний вид изделия</t>
  </si>
  <si>
    <t>Качество соединительных строчек соответствует ТУ</t>
  </si>
  <si>
    <t>Пропуски, петляющая стянутая строчка</t>
  </si>
  <si>
    <t>Обработка низа изделия . Ширина подгибки  одинаковая по всей длине</t>
  </si>
  <si>
    <t>ТБ при работе с инструментами соблюдена</t>
  </si>
  <si>
    <t xml:space="preserve"> </t>
  </si>
  <si>
    <t>ТБ при работе на оборудовании соблюдена</t>
  </si>
  <si>
    <t xml:space="preserve">Раскрой и пошив швейных изделий </t>
  </si>
  <si>
    <t>Г</t>
  </si>
  <si>
    <t>Презентация макета</t>
  </si>
  <si>
    <t>Изделие функционально</t>
  </si>
  <si>
    <t>на макете изображены способы застегивания</t>
  </si>
  <si>
    <t>Присутствует необходимое количество элементов и деталей в соответствии с фотографией модели</t>
  </si>
  <si>
    <t>Правильное расположение балансовых линий в макете (боковые, плечевые, центральные и т.д.)</t>
  </si>
  <si>
    <t>Техническое исполнение</t>
  </si>
  <si>
    <t>Внутренние срезы  деталей закрыты</t>
  </si>
  <si>
    <t>Стыковочные швы макета совпадают</t>
  </si>
  <si>
    <t>погрешность до  2 мм</t>
  </si>
  <si>
    <t>Долевая нить намечена на всех деталях</t>
  </si>
  <si>
    <t>Булавки расположены в соответствии с ТБ</t>
  </si>
  <si>
    <t>ТБ соблюдена</t>
  </si>
  <si>
    <t>Соответствие конфигурации плечевого пояса (линии плеча, воротник, горловина)  представленной фотографии</t>
  </si>
  <si>
    <t>конфигурация плечевого пояса не соответствует представленной фотографии</t>
  </si>
  <si>
    <t>хорошая передача конфигурации плечевого пояса</t>
  </si>
  <si>
    <t>отличная работа, полное соответствие с фотографией</t>
  </si>
  <si>
    <t>линии грубые, не аккуратные, обработка краев неудовлетворительная, макет не закончен</t>
  </si>
  <si>
    <t>линии швов, обработка краев удовлетворительная</t>
  </si>
  <si>
    <t>линии швов  выполнены аккуратно и образуют плавные, гладкие линии, обработка краев хорошая</t>
  </si>
  <si>
    <t>техническое исполнение макета отвечает самым высоким требованиям по всем критериям</t>
  </si>
  <si>
    <t>Эксплуатационные свойства макета</t>
  </si>
  <si>
    <t>Обоснованность  конструктивных и декоративных линий на спинке</t>
  </si>
  <si>
    <t>использование не обосновано</t>
  </si>
  <si>
    <t>использование не обосновано частично</t>
  </si>
  <si>
    <t>использование  обосновано в большинстве случаях</t>
  </si>
  <si>
    <t>использование полностью  обосновано</t>
  </si>
  <si>
    <t>Пропорции, объем и силуэтная форма макета изделия без внутреннего наполнения. Соответствие с фотографией.</t>
  </si>
  <si>
    <t>пропорции макета не гармоничны, силуэтные линии не соответствуют представленной фотографии</t>
  </si>
  <si>
    <t>пропорции макета не достаточно гармоничны, соответствие по большинству позиций</t>
  </si>
  <si>
    <t>пропорции макета в большинстве элементов гармоничны, есть одно несоответствие с оригиналом</t>
  </si>
  <si>
    <t xml:space="preserve">пропорции макета полностью гармоничны, полное соответствие с оригиналом </t>
  </si>
  <si>
    <t>Масштаб, форма деталей переда. Соответствие с фотографией.</t>
  </si>
  <si>
    <t>масштаб и форма деталей макета не соответствует фотографии</t>
  </si>
  <si>
    <t>масштаб и форма деталей макета приемлемы и  частично соответствуют фотографии</t>
  </si>
  <si>
    <t>масштаб и форма деталей макета хорошо соответствуют фотографии</t>
  </si>
  <si>
    <t>детали макета отлично передают  масштаб и форму деталей на фотографии</t>
  </si>
  <si>
    <t>дизайн спинки не продуман, не соответствует переду</t>
  </si>
  <si>
    <t>дизайн спинки простой, силуэтные линии спинки частично сочетаются с передом</t>
  </si>
  <si>
    <t>дизайн спинки довольно творческий, поддерживает дизайн переда</t>
  </si>
  <si>
    <t>дизайн спинки очень творческий и отлично гармонирует с дизайном переда</t>
  </si>
  <si>
    <t>хорошее  понимание пропорции, формообразования</t>
  </si>
  <si>
    <t>отличное понимание пропорции, формообразования</t>
  </si>
  <si>
    <t>да или нет</t>
  </si>
  <si>
    <t>да или нет,-0.25 ошибка</t>
  </si>
  <si>
    <t>Итого</t>
  </si>
  <si>
    <t>Величина припусков на швы обоснована и соответствует принятым в индустрии стандартам с учетом свойств материала</t>
  </si>
  <si>
    <t>Технологические символы нанесены с учетом ТУ в конструировании одежды</t>
  </si>
  <si>
    <t>Технология изготовления</t>
  </si>
  <si>
    <t>эксплуатационные свойства макета не учтены, нет прибавки на свободу движения, слишком узкая нижняя часть и нет ни каких конструктивных решений для свободы движения…..)</t>
  </si>
  <si>
    <t>эксплуатационные свойства макета учтены не в полном объеме (верхняя часть или нижняя часть платья)</t>
  </si>
  <si>
    <t>эксплуатационные свойства макета учтены в полном объеме</t>
  </si>
  <si>
    <t>отличная работа, эталон для подражания</t>
  </si>
  <si>
    <t>Организация работы и управление ею</t>
  </si>
  <si>
    <t xml:space="preserve">Конфекционирование материалов </t>
  </si>
  <si>
    <t>Графическое изображение деталей и изделий</t>
  </si>
  <si>
    <t>Художественное проектирование швейных изделий</t>
  </si>
  <si>
    <t>Конструирование, моделирование и изготовление лекал швейных изделий</t>
  </si>
  <si>
    <t>Технология раскроя и изготовление швейных изделий</t>
  </si>
  <si>
    <t>Да или Нет,- 0,25 за ошибку</t>
  </si>
  <si>
    <t>Да или нет</t>
  </si>
  <si>
    <t>Да или нет- 0.05 за ошибку</t>
  </si>
  <si>
    <t>Да или Нет -0,25 за ошибку</t>
  </si>
  <si>
    <t>Да или нет- 0.25 за ошибку</t>
  </si>
  <si>
    <t>Да или Нет,  -0.25 за ошибку</t>
  </si>
  <si>
    <t>Да или Нет</t>
  </si>
  <si>
    <t>Да или Нет,-0.25 за ошибку</t>
  </si>
  <si>
    <t xml:space="preserve">Полный комплект лекал (завершенное моделирование, из основного материала в соответствии с жеребьевкой)  </t>
  </si>
  <si>
    <t xml:space="preserve">Лекала выполнены аккуратно. Детали не грязные, не рваные, не измятые  </t>
  </si>
  <si>
    <t xml:space="preserve">Выполнено сопряжение деталей моделирования </t>
  </si>
  <si>
    <t>Лекала расположены на ткани в соответствии с инструкциями представленными на лекалах</t>
  </si>
  <si>
    <t>ВТО выполнена некачественно</t>
  </si>
  <si>
    <t>Проверка рабочего места в день выполнения модуля. Оверлок выключен, свет и швейная машина на рабочем месте во время обеда выключены, утюг не оставляют на утюжильном столе/доске</t>
  </si>
  <si>
    <t>Да или Нет,- 0,50 за ошибку</t>
  </si>
  <si>
    <t>Да или Нет,- 0,30 за ошибку</t>
  </si>
  <si>
    <t>Маркировка лекал - Название чемпионата</t>
  </si>
  <si>
    <t>Да или Нет,  -0.30 за ошибку</t>
  </si>
  <si>
    <t>полное соответствие лекал техническому рисунку</t>
  </si>
  <si>
    <t>Баланс изделия (посадка)</t>
  </si>
  <si>
    <t>линия талии не соответствует параметрам манекена</t>
  </si>
  <si>
    <t>Правильное расположение  линии талии в изделии</t>
  </si>
  <si>
    <t>линия талии вздернута, провисает и д.т.</t>
  </si>
  <si>
    <t>соответствует параметрам манекена</t>
  </si>
  <si>
    <t>линия низа вздернутая, провисает</t>
  </si>
  <si>
    <t>линия низа требует доработки (вздернута, провисает и д.т.)</t>
  </si>
  <si>
    <t>линия низа горизонтальная на всем протяжении</t>
  </si>
  <si>
    <t>Талиевые вытачки или складки равноудалены от среднего или боковых швов (погрешность 2мм)</t>
  </si>
  <si>
    <t xml:space="preserve">линия не стянутая, плавная </t>
  </si>
  <si>
    <t>швы  ровные и равноудаленные с обеих сторон, на протяжении всей длины, не морщат</t>
  </si>
  <si>
    <t>Да или нет, погрешность 2мм</t>
  </si>
  <si>
    <t>Верх молнии притачан аккуратно, толщина снижена за счет утюжки и высекания, концы расположены на одном уровне</t>
  </si>
  <si>
    <t xml:space="preserve">Да или Нет </t>
  </si>
  <si>
    <t>Функциональность молнии. Молния скользит мягко и легко вверх и вниз</t>
  </si>
  <si>
    <t>Стыковочные швы  совпадают</t>
  </si>
  <si>
    <t>модель частично соответствует представленному  техническому рисунку</t>
  </si>
  <si>
    <t>модель в целом соответствует техническому рисунку (одно не соответствие)</t>
  </si>
  <si>
    <t>модель максимально точно отображает  технический рисунок</t>
  </si>
  <si>
    <t xml:space="preserve">Масштаб, форма деталей изделия в  соответствии  с техническим рисунком
</t>
  </si>
  <si>
    <t>знак сутюживания, оттягивания, оформление нити основы, сгиб, оформление складки……</t>
  </si>
  <si>
    <t>Припуски на лекалах. Припуск ясен и читаем, линии четкие, не двойные линии</t>
  </si>
  <si>
    <t>плавный переход по 5 произвольным швам, включая мягкие изгибы через соединяющиеся швы и совпадающие швы, где это требуется (боковой, средний, шаговый)</t>
  </si>
  <si>
    <t>масштаб и форма деталей изделия не соответствует заданию</t>
  </si>
  <si>
    <t xml:space="preserve">масштаб и форма деталей изделия приемлемы и  частично соответствуют заданию </t>
  </si>
  <si>
    <t xml:space="preserve">масштаб и форма деталей изделия хорошие  и  соответствуют заданию </t>
  </si>
  <si>
    <t xml:space="preserve">детали изделия точно передают  масштаб и форму деталей в соответствии заданием </t>
  </si>
  <si>
    <t>Качество притачивания молнии</t>
  </si>
  <si>
    <t>Ширина шва одинаковая на всем протяжении</t>
  </si>
  <si>
    <t>погрешность до  2 мм (боковые, шаговые швы)</t>
  </si>
  <si>
    <t>притачано аккуратно, концы молнии на одном уровне, нет дыр, защипов и т.д.</t>
  </si>
  <si>
    <t xml:space="preserve">глубина не менее 12см </t>
  </si>
  <si>
    <t>Рисунок выполнен чернилами, без видимых следов карандаша, черно-белая графика</t>
  </si>
  <si>
    <t>Эскизы представляют вид спереди и вид сзади</t>
  </si>
  <si>
    <t>Эскизы отражают правильное количество графических пояснений, в соответствии с заданием</t>
  </si>
  <si>
    <t>да или нет, ошибка -0,10</t>
  </si>
  <si>
    <t>Эскизы отражают правильное количество моделей, в соответствии с заданием</t>
  </si>
  <si>
    <t>дизайн не соответствует типу ткани, ткань не поведет себя так, как это показано на эскизах</t>
  </si>
  <si>
    <t>дизайн частично соответствует типу ткани</t>
  </si>
  <si>
    <t>дизайн соответствует типу ткани, ткань ляжет так, как это показано на эскизах</t>
  </si>
  <si>
    <t>дизайн демонстрирует отличное понимание свойств ткани, ткань поведет себя именно так, как это показано во всех эскизах</t>
  </si>
  <si>
    <t>Эскизы демонстрируют удобство и функциональность одежды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</si>
  <si>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</si>
  <si>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надеть; одежда удобная в носке (профессиональная работа)</t>
  </si>
  <si>
    <t xml:space="preserve">функциональность  учтена полностью; учтены все свойства ткани в силуэте и конструкции для создания удобной одежды (профессиональная работа) </t>
  </si>
  <si>
    <t>конструктивные и модельные линии определяющие силуэт на переде и спинке не согласованы</t>
  </si>
  <si>
    <t xml:space="preserve">конструктивные линии переда и спинки  согласованы </t>
  </si>
  <si>
    <t>конструктивные линии переда и спинки   согласованы хорошо</t>
  </si>
  <si>
    <t xml:space="preserve">конструктивные линии переда и спинки   согласованы отлично </t>
  </si>
  <si>
    <t>Удобство в носке и уходе за одеждой</t>
  </si>
  <si>
    <t>одежда не удобна в носке, например: слишком узкая и неудобная для движения, слишком глубокая пройма, не держится на теле и т.д.</t>
  </si>
  <si>
    <t>одежда удобна в носке, но требует незначительной доработки</t>
  </si>
  <si>
    <t>одежда удобная в носке (профессиональная работа)</t>
  </si>
  <si>
    <t xml:space="preserve">учтены все свойства ткани в силуэте и конструкции для создания удобной одежды (профессиональная работа) </t>
  </si>
  <si>
    <t>да или нет ошибка 0,15</t>
  </si>
  <si>
    <t>Соответствие лекал представленному техническому рисунку</t>
  </si>
  <si>
    <t>иглы не во рту и т.д.</t>
  </si>
  <si>
    <t>Техническое исполнение. Макет имеет законченный вид. ВТО.</t>
  </si>
  <si>
    <t>да или нет,-0.20 ошибка</t>
  </si>
  <si>
    <t>Правильное расположение  линии низа в изделие (вздернута, провисает и д.т.)</t>
  </si>
  <si>
    <t>не креативный дизайн, скучный</t>
  </si>
  <si>
    <t xml:space="preserve">дизайн не современный, требует доработки </t>
  </si>
  <si>
    <t xml:space="preserve">современный, интересный дизайн  </t>
  </si>
  <si>
    <t xml:space="preserve">очень креативный дизайн, интересная идея </t>
  </si>
  <si>
    <t>полное соответствии лекал с техническим рисунком</t>
  </si>
  <si>
    <t xml:space="preserve">в лекалах отражена силуэтная форма изделия и соответствует техническому рисунку, поддержана конструктивно-декоративными линиями </t>
  </si>
  <si>
    <t>в лекалах не отражена силуэтная форма изделия, конструктивно-декоративные линии ухудшают изделие</t>
  </si>
  <si>
    <t>рельефы, боковые и так далее</t>
  </si>
  <si>
    <t>Внешние срезы  деталей закрыты или открытые (по договоренности)</t>
  </si>
  <si>
    <t>Горловина зарыта, пройма и низ открыты. Если срезы открыта - оценивается аккуратность линии реза.</t>
  </si>
  <si>
    <t>Итоговый (межрегиональный) этап Чемпионата по профессиональному мастерству "Профессионалы"  - 2025 г.</t>
  </si>
  <si>
    <t>масс-маркет – 4 модели, от кутюр – 2 модели</t>
  </si>
  <si>
    <t>наличие трех графических пояснений (3 «лупы»)</t>
  </si>
  <si>
    <t xml:space="preserve">Графические пояснения ("лупа") целесообразна и точно демонстрирует детали и модельные линии </t>
  </si>
  <si>
    <t xml:space="preserve">Дизайн стилевого решения с использованием креативных идей  </t>
  </si>
  <si>
    <t xml:space="preserve">Стилистическая согласованность переда и спинки </t>
  </si>
  <si>
    <t>Эскиз пропорционален</t>
  </si>
  <si>
    <t>Формообразование поддерживается конструктивными и модельными линиями</t>
  </si>
  <si>
    <t>формообразование не поддерживается конструктивными и модельными линиями</t>
  </si>
  <si>
    <t>удовлетворительное формообразование</t>
  </si>
  <si>
    <t>хорошее  понимание  формообразования</t>
  </si>
  <si>
    <t>отличное формообразования</t>
  </si>
  <si>
    <t>Выдержана симметричность деталей в предметах одежды</t>
  </si>
  <si>
    <t>отсутствие симметрии в симметричных предметах одежды</t>
  </si>
  <si>
    <t>симметрия частично выдержана</t>
  </si>
  <si>
    <t>хорошая передача симметричных деталей одежды</t>
  </si>
  <si>
    <t>отличная работа, все детали одежды симметричны</t>
  </si>
  <si>
    <t>Эскизы демонстрируют понимание свойств ткани</t>
  </si>
  <si>
    <t xml:space="preserve">эскизы не отражают стилевое решение </t>
  </si>
  <si>
    <t>дизайн соответствует рынку, есть понимание затрат на производство и стоимости конечного продукта, но требует доработки</t>
  </si>
  <si>
    <t xml:space="preserve">дизайн соответствует рынку, есть понимание затрат на производство и стоимости конечного продукта </t>
  </si>
  <si>
    <t>отличное отображение стиля</t>
  </si>
  <si>
    <t>дизайн не соответствует заявленному сезону</t>
  </si>
  <si>
    <t>частичное соответствие сезону</t>
  </si>
  <si>
    <t>дизайн соответствует заявленному сезону</t>
  </si>
  <si>
    <t>отличная работа</t>
  </si>
  <si>
    <t>Эскизы отображает стилевое решение в соответствии с заданием (сегмент рынка)</t>
  </si>
  <si>
    <t>Дизайн соответствует сезону (весна/лето; осень/зима)</t>
  </si>
  <si>
    <t>да или нет, ошибка -0,15</t>
  </si>
  <si>
    <t>функциональность отсутствует; изделия нельзя снять, надеть, нет застежки и так далее</t>
  </si>
  <si>
    <t>ИЭ 2025 Калуга</t>
  </si>
  <si>
    <t>юбка</t>
  </si>
  <si>
    <t>боковые, средний ….</t>
  </si>
  <si>
    <t xml:space="preserve">В лекалах отражена силуэтная форма изделия, соответствует техническому рисунку (с учетом жеребьевки), поддержана конструктивно-декоративными линиями </t>
  </si>
  <si>
    <t>Соответствие лекал техническому рисунку и заданным параметрам, рациональность и технологичность конструкции</t>
  </si>
  <si>
    <t xml:space="preserve">Длина изделия </t>
  </si>
  <si>
    <t>45 см, погрешность 2 мм</t>
  </si>
  <si>
    <t>Место расположения застежки молния соответствует заданию</t>
  </si>
  <si>
    <t>долевая нить  присутствует на всех лекалах, указана чернилами, показывает направление, полная длина со стрелками, соответствует заданию</t>
  </si>
  <si>
    <t>Модель изделия выполнена в соответствии с техническим рисунком и заявленными характеристиками</t>
  </si>
  <si>
    <t>Глубина и количество складок</t>
  </si>
  <si>
    <t>в соответствии с жеребьевкой</t>
  </si>
  <si>
    <t xml:space="preserve">Длина входа в карман </t>
  </si>
  <si>
    <t>Ширина клапана</t>
  </si>
  <si>
    <t>плохое понимание свойств ткани, при проектировании не учитывалась долевая нить, лицевая сторона ткани, работа с клеткой</t>
  </si>
  <si>
    <t>свойства ткани учтены, долевая нить соблюдена  и обоснована, частично учтены требования к работе с клеткой</t>
  </si>
  <si>
    <t xml:space="preserve">хорошее понимание свойств ткани, направление долевой нити учтено и обосновано на всех деталях, учтены все требования по работе с клеткой </t>
  </si>
  <si>
    <t>Обработка верхнего среза юбки. Ширина обтачки</t>
  </si>
  <si>
    <t>Обработка  верхнего среза юбки. Притачивание обтачки</t>
  </si>
  <si>
    <t xml:space="preserve">ширина обтачки соответствует жеребьевке </t>
  </si>
  <si>
    <t>Качество обработки углов карманов</t>
  </si>
  <si>
    <t>Качество выполнения кармана. Ширина обтачек</t>
  </si>
  <si>
    <t>Качество выполнения кармана. Клапан.</t>
  </si>
  <si>
    <t>клапан выполнен качественно, аккуратно, припуски по шву обтачивания высечены, толщина в уголках снижена за счет утюжки и высекания, кант соответствует ТУ на обработку</t>
  </si>
  <si>
    <t>в соответствии с жеребьевкой; погрешность 1 мм</t>
  </si>
  <si>
    <t>асимметрия учтена</t>
  </si>
  <si>
    <t>модель полностью не соответствует  техническому рисунку (технологический брак)</t>
  </si>
  <si>
    <t>Швы изделия плавные, ровные, не морщат, не топорщатся (боковые и средний шов)</t>
  </si>
  <si>
    <t xml:space="preserve">Обработка низа изделия. Припуск закреплен, машинная строчка равноудалена от края </t>
  </si>
  <si>
    <t>соответствует заданию</t>
  </si>
  <si>
    <t>Качество пришивания пуговиц</t>
  </si>
  <si>
    <t>присутствует ножка, аккуратность</t>
  </si>
  <si>
    <t xml:space="preserve">Место расположения пуговиц </t>
  </si>
  <si>
    <t>да или нет ошибка 0,10</t>
  </si>
  <si>
    <t>Качество обработки подкладки кармана</t>
  </si>
  <si>
    <t>Качество выполнения боковых швов</t>
  </si>
  <si>
    <t>да или нет, ошибка -0,25</t>
  </si>
  <si>
    <t>Качество выполнения декоративной застежки (в соответствии с заданием)</t>
  </si>
  <si>
    <t>одинаковая длина, углы в верхней части и по низу застежки выполнены в соответствии с ТУ, толщина снижена за счет высекания и утюжки, обтачивание, кант соответствует ТУ на обработку</t>
  </si>
  <si>
    <t>в соответствии с техническим рисунком</t>
  </si>
  <si>
    <t>Лекала на ткани расположены с учетом асимметричных деталей</t>
  </si>
  <si>
    <t>внешний срез выполнен качественно, аккуратно, шов не стянут, плавный на всем протяжении, кант соответствует ТУ на обработку, ширина обтачки в соответствии с заданием, угол по низу выполнен в соответствии с ТУ</t>
  </si>
  <si>
    <t xml:space="preserve">Качество обработки отлетной декоративной части юбки </t>
  </si>
  <si>
    <t xml:space="preserve">в соответствии с ТУ </t>
  </si>
  <si>
    <t>Создание модели методом макетирования</t>
  </si>
  <si>
    <t>Организация рабочего места</t>
  </si>
  <si>
    <t>Дизайн спинки - креативность</t>
  </si>
  <si>
    <t>дизайн для спины очень творческий</t>
  </si>
  <si>
    <t>Дизайн спинки гармонирует с передом, образуя единое стилевое решение</t>
  </si>
  <si>
    <t>дизайн спинки довольно креативный</t>
  </si>
  <si>
    <t>дизайн спинки совсем не креативный</t>
  </si>
  <si>
    <t>дизайн создан для задней части частично креативно</t>
  </si>
  <si>
    <t>Общий дизайн</t>
  </si>
  <si>
    <t>нет целостности образа</t>
  </si>
  <si>
    <t xml:space="preserve">элементы дизайна частично сочетаются
</t>
  </si>
  <si>
    <t xml:space="preserve">элементы дизайна сочетаются и креативны, образ целостный
</t>
  </si>
  <si>
    <t>Качество выполнения складок</t>
  </si>
  <si>
    <t>заутюжены, нет перекосов</t>
  </si>
  <si>
    <t>Да или Нет,-0.50 за ошибку</t>
  </si>
  <si>
    <t>инструменты не разбросаны, ножницы не на материале, раскладка готова к оценке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</si>
</sst>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  <font>
      <sz val="10"/>
      <color theme="4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/>
  </cellStyleXfs>
  <cellXfs count="12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7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0" borderId="6" xfId="0" applyFont="1" applyFill="1" applyBorder="1"/>
    <xf numFmtId="0" fontId="10" fillId="0" borderId="2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2" fontId="11" fillId="0" borderId="4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4" fillId="2" borderId="7" xfId="0" applyNumberFormat="1" applyFont="1" applyFill="1" applyBorder="1"/>
    <xf numFmtId="0" fontId="0" fillId="0" borderId="1" xfId="0" applyBorder="1" applyAlignment="1">
      <alignment horizontal="right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0"/>
  <sheetViews>
    <sheetView tabSelected="1" zoomScale="90" zoomScaleNormal="90" workbookViewId="0">
      <selection activeCell="H10" sqref="H1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0" max="10" width="11" style="77"/>
    <col min="11" max="18" width="11" style="71"/>
  </cols>
  <sheetData>
    <row r="2" spans="1:18" ht="63" x14ac:dyDescent="0.25">
      <c r="B2" s="2" t="s">
        <v>12</v>
      </c>
      <c r="D2" s="24" t="s">
        <v>246</v>
      </c>
      <c r="E2" s="18"/>
    </row>
    <row r="3" spans="1:18" x14ac:dyDescent="0.25">
      <c r="B3" s="2" t="s">
        <v>14</v>
      </c>
      <c r="D3" s="23" t="s">
        <v>17</v>
      </c>
      <c r="E3" s="18"/>
    </row>
    <row r="5" spans="1:18" s="5" customFormat="1" ht="33.950000000000003" customHeight="1" x14ac:dyDescent="0.25">
      <c r="A5" s="8" t="s">
        <v>1</v>
      </c>
      <c r="B5" s="8" t="s">
        <v>11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13</v>
      </c>
      <c r="H5" s="8" t="s">
        <v>16</v>
      </c>
      <c r="I5" s="8" t="s">
        <v>8</v>
      </c>
      <c r="J5" s="78"/>
      <c r="K5" s="81"/>
      <c r="L5" s="81"/>
      <c r="M5" s="81"/>
      <c r="N5" s="81"/>
      <c r="O5" s="81"/>
      <c r="P5" s="81"/>
      <c r="Q5" s="81"/>
      <c r="R5" s="81"/>
    </row>
    <row r="6" spans="1:18" x14ac:dyDescent="0.25">
      <c r="H6"/>
    </row>
    <row r="7" spans="1:18" s="13" customFormat="1" ht="18.75" x14ac:dyDescent="0.3">
      <c r="A7" s="10" t="s">
        <v>0</v>
      </c>
      <c r="B7" s="11" t="s">
        <v>18</v>
      </c>
      <c r="C7" s="10"/>
      <c r="D7" s="12"/>
      <c r="E7" s="10"/>
      <c r="F7" s="12"/>
      <c r="G7" s="12"/>
      <c r="H7" s="11"/>
      <c r="I7" s="21">
        <f>SUM(I8:I68)</f>
        <v>18.5</v>
      </c>
      <c r="J7" s="79"/>
      <c r="K7" s="80"/>
      <c r="L7" s="80"/>
      <c r="M7" s="80"/>
      <c r="N7" s="80"/>
      <c r="O7" s="80"/>
      <c r="P7" s="80"/>
      <c r="Q7" s="80"/>
      <c r="R7" s="80"/>
    </row>
    <row r="8" spans="1:18" x14ac:dyDescent="0.25">
      <c r="A8" s="7">
        <v>1</v>
      </c>
      <c r="B8" s="14" t="s">
        <v>19</v>
      </c>
      <c r="C8" s="15"/>
      <c r="D8" s="15"/>
      <c r="E8" s="15"/>
      <c r="F8" s="15"/>
      <c r="G8" s="15"/>
      <c r="H8" s="15"/>
      <c r="I8" s="16"/>
      <c r="M8" s="82" t="s">
        <v>0</v>
      </c>
      <c r="N8" s="82" t="s">
        <v>9</v>
      </c>
      <c r="O8" s="82" t="s">
        <v>10</v>
      </c>
      <c r="P8" s="82" t="s">
        <v>98</v>
      </c>
    </row>
    <row r="9" spans="1:18" ht="31.5" x14ac:dyDescent="0.25">
      <c r="A9" s="7"/>
      <c r="B9" s="6"/>
      <c r="C9" s="34" t="s">
        <v>5</v>
      </c>
      <c r="D9" s="35" t="s">
        <v>20</v>
      </c>
      <c r="E9" s="27"/>
      <c r="F9" s="9"/>
      <c r="G9" s="73" t="s">
        <v>309</v>
      </c>
      <c r="H9" s="101">
        <v>1</v>
      </c>
      <c r="I9" s="33">
        <v>0.15</v>
      </c>
      <c r="K9" s="71">
        <v>7</v>
      </c>
      <c r="L9" s="83">
        <v>1</v>
      </c>
      <c r="M9" s="53">
        <f>SUMIF($H$9:H68,"1",I$9:I68)</f>
        <v>1</v>
      </c>
      <c r="N9" s="53">
        <f>SUMIF($H$71:$H$116,"1",$I$71:$I$116)</f>
        <v>1</v>
      </c>
      <c r="O9" s="83">
        <f>SUMIF($H$119:$H$198,"1",$I$119:$I$198)</f>
        <v>3.9999999999999996</v>
      </c>
      <c r="P9" s="83">
        <f>SUMIF($H$201:$H$255,"1",$I$201:$I$255)</f>
        <v>1</v>
      </c>
      <c r="Q9" s="71">
        <f t="shared" ref="Q9:Q15" si="0">SUM(M9:P9)</f>
        <v>7</v>
      </c>
    </row>
    <row r="10" spans="1:18" ht="47.25" customHeight="1" x14ac:dyDescent="0.25">
      <c r="A10" s="7"/>
      <c r="B10" s="6"/>
      <c r="C10" s="34" t="s">
        <v>5</v>
      </c>
      <c r="D10" s="86" t="s">
        <v>212</v>
      </c>
      <c r="E10" s="7"/>
      <c r="F10" s="9" t="s">
        <v>247</v>
      </c>
      <c r="G10" s="73" t="s">
        <v>230</v>
      </c>
      <c r="H10" s="101">
        <v>1</v>
      </c>
      <c r="I10" s="33">
        <v>0.3</v>
      </c>
      <c r="K10" s="71">
        <v>5</v>
      </c>
      <c r="L10" s="83">
        <v>2</v>
      </c>
      <c r="M10" s="53">
        <f>SUMIF($H$9:H68,"2",I$9:I68)</f>
        <v>2</v>
      </c>
      <c r="N10" s="53">
        <f>SUMIF($H$71:$H$116,"2",$I$71:$I$116)</f>
        <v>1</v>
      </c>
      <c r="O10" s="83">
        <f>SUMIF($H$119:$H$198,"2",$I$119:$I$198)</f>
        <v>2</v>
      </c>
      <c r="P10" s="83">
        <f>SUMIF($H$201:$H$255,"2",$I$201:$I$255)</f>
        <v>0</v>
      </c>
      <c r="Q10" s="71">
        <f t="shared" si="0"/>
        <v>5</v>
      </c>
    </row>
    <row r="11" spans="1:18" ht="47.25" customHeight="1" x14ac:dyDescent="0.25">
      <c r="A11" s="7"/>
      <c r="B11" s="6"/>
      <c r="C11" s="34" t="s">
        <v>5</v>
      </c>
      <c r="D11" s="35" t="s">
        <v>209</v>
      </c>
      <c r="E11" s="27"/>
      <c r="F11" s="9"/>
      <c r="G11" s="73" t="s">
        <v>141</v>
      </c>
      <c r="H11" s="89">
        <v>1</v>
      </c>
      <c r="I11" s="33">
        <v>0.35</v>
      </c>
      <c r="K11" s="71">
        <v>7</v>
      </c>
      <c r="L11" s="83">
        <v>3</v>
      </c>
      <c r="M11" s="53">
        <f>SUMIF($H$9:$H$68,"3",I$9:$I$68)</f>
        <v>5.5</v>
      </c>
      <c r="N11" s="53">
        <f>SUMIF($H$71:$H$116,"3",$I$71:$I$116)</f>
        <v>1.5</v>
      </c>
      <c r="O11" s="83">
        <f>SUMIF($H$119:$H$198,"3",$I$119:$I$198)</f>
        <v>0</v>
      </c>
      <c r="P11" s="83">
        <f>SUMIF($H$201:$H$255,"3",$I$201:$I$255)</f>
        <v>0</v>
      </c>
      <c r="Q11" s="71">
        <f t="shared" si="0"/>
        <v>7</v>
      </c>
    </row>
    <row r="12" spans="1:18" ht="31.5" x14ac:dyDescent="0.25">
      <c r="A12" s="7"/>
      <c r="B12" s="6"/>
      <c r="C12" s="34" t="s">
        <v>5</v>
      </c>
      <c r="D12" s="35" t="s">
        <v>26</v>
      </c>
      <c r="E12" s="7"/>
      <c r="F12" s="9"/>
      <c r="G12" s="73" t="s">
        <v>312</v>
      </c>
      <c r="H12" s="89">
        <v>3</v>
      </c>
      <c r="I12" s="33">
        <v>1</v>
      </c>
      <c r="K12" s="71">
        <v>12</v>
      </c>
      <c r="L12" s="83">
        <v>4</v>
      </c>
      <c r="M12" s="53">
        <f>SUMIF($H$9:$H$68,"4",I$9:$I$68)</f>
        <v>6</v>
      </c>
      <c r="N12" s="53">
        <f>SUMIF($H$71:$H$116,"4",$I$71:$I$116)</f>
        <v>0</v>
      </c>
      <c r="O12" s="83">
        <f>SUMIF($H$119:$H$198,"4",$I$119:$I$198)</f>
        <v>0</v>
      </c>
      <c r="P12" s="83">
        <f>SUMIF($H$201:$H$255,"4",$I$201:$I$255)</f>
        <v>6</v>
      </c>
      <c r="Q12" s="71">
        <f t="shared" si="0"/>
        <v>12</v>
      </c>
    </row>
    <row r="13" spans="1:18" ht="47.25" x14ac:dyDescent="0.25">
      <c r="A13" s="7"/>
      <c r="B13" s="6"/>
      <c r="C13" s="34" t="s">
        <v>5</v>
      </c>
      <c r="D13" s="35" t="s">
        <v>27</v>
      </c>
      <c r="E13" s="27"/>
      <c r="F13" s="9"/>
      <c r="G13" s="73" t="s">
        <v>312</v>
      </c>
      <c r="H13" s="89">
        <v>3</v>
      </c>
      <c r="I13" s="33">
        <v>1</v>
      </c>
      <c r="K13" s="71">
        <v>29</v>
      </c>
      <c r="L13" s="83">
        <v>5</v>
      </c>
      <c r="M13" s="53">
        <f>SUMIF($H$9:$H$68,"5",I$9:$I$68)</f>
        <v>4</v>
      </c>
      <c r="N13" s="53">
        <f>SUMIF($H$71:$H$116,"5",$I$71:$I$116)</f>
        <v>13.65</v>
      </c>
      <c r="O13" s="83">
        <f>SUMIF($H$119:$H$198,"5",$I$119:$I$198)</f>
        <v>5.5</v>
      </c>
      <c r="P13" s="83">
        <f>SUMIF($H$201:$H$255,"5",$I$201:$I$255)</f>
        <v>5.85</v>
      </c>
      <c r="Q13" s="71">
        <f t="shared" si="0"/>
        <v>29</v>
      </c>
    </row>
    <row r="14" spans="1:18" ht="47.25" x14ac:dyDescent="0.25">
      <c r="A14" s="7"/>
      <c r="B14" s="6"/>
      <c r="C14" s="34" t="s">
        <v>5</v>
      </c>
      <c r="D14" s="35" t="s">
        <v>208</v>
      </c>
      <c r="E14" s="27"/>
      <c r="F14" s="9"/>
      <c r="G14" s="73" t="s">
        <v>141</v>
      </c>
      <c r="H14" s="89">
        <v>3</v>
      </c>
      <c r="I14" s="33">
        <v>0.15</v>
      </c>
      <c r="K14" s="71">
        <v>40</v>
      </c>
      <c r="L14" s="83">
        <v>6</v>
      </c>
      <c r="M14" s="53">
        <f>SUMIF($H$9:$H$68,"6",I$9:$I$68)</f>
        <v>0</v>
      </c>
      <c r="N14" s="53">
        <f>SUMIF($H$71:$H$116,"6",$I$71:$I$116)</f>
        <v>4.8499999999999996</v>
      </c>
      <c r="O14" s="83">
        <f>SUMIF($H$119:$H$198,"6",$I$119:$I$198)</f>
        <v>31</v>
      </c>
      <c r="P14" s="83">
        <f>SUMIF($H$201:$H$255,"6",$I$201:$I$255)</f>
        <v>4.1500000000000004</v>
      </c>
      <c r="Q14" s="71">
        <f t="shared" si="0"/>
        <v>40</v>
      </c>
    </row>
    <row r="15" spans="1:18" ht="38.25" x14ac:dyDescent="0.25">
      <c r="A15" s="7"/>
      <c r="B15" s="6"/>
      <c r="C15" s="34" t="s">
        <v>5</v>
      </c>
      <c r="D15" s="100" t="s">
        <v>210</v>
      </c>
      <c r="E15" s="101"/>
      <c r="F15" s="93" t="s">
        <v>248</v>
      </c>
      <c r="G15" s="73" t="s">
        <v>211</v>
      </c>
      <c r="H15" s="89">
        <v>1</v>
      </c>
      <c r="I15" s="33">
        <v>0.2</v>
      </c>
      <c r="K15" s="71">
        <f>SUM(K9:K14)</f>
        <v>100</v>
      </c>
      <c r="M15" s="71">
        <f>SUM(M9:M14)</f>
        <v>18.5</v>
      </c>
      <c r="N15" s="71">
        <f>SUM(N9:N14)</f>
        <v>22</v>
      </c>
      <c r="O15" s="71">
        <f>SUM(O9:O14)</f>
        <v>42.5</v>
      </c>
      <c r="P15" s="71">
        <f>SUM(P9:P14)</f>
        <v>17</v>
      </c>
      <c r="Q15" s="71">
        <f t="shared" si="0"/>
        <v>100</v>
      </c>
    </row>
    <row r="16" spans="1:18" ht="38.25" x14ac:dyDescent="0.25">
      <c r="A16" s="7"/>
      <c r="B16" s="6"/>
      <c r="C16" s="34" t="s">
        <v>5</v>
      </c>
      <c r="D16" s="84" t="s">
        <v>249</v>
      </c>
      <c r="E16" s="89" t="s">
        <v>22</v>
      </c>
      <c r="F16" s="102"/>
      <c r="G16" s="73" t="s">
        <v>274</v>
      </c>
      <c r="H16" s="89">
        <v>3</v>
      </c>
      <c r="I16" s="105">
        <v>0.45</v>
      </c>
      <c r="M16" s="42"/>
      <c r="N16" s="42"/>
    </row>
    <row r="17" spans="1:14" x14ac:dyDescent="0.25">
      <c r="A17" s="7">
        <v>2</v>
      </c>
      <c r="B17" s="14" t="s">
        <v>21</v>
      </c>
      <c r="C17" s="15"/>
      <c r="D17" s="15"/>
      <c r="E17" s="15"/>
      <c r="F17" s="15"/>
      <c r="G17" s="15"/>
      <c r="H17" s="17"/>
      <c r="I17" s="16"/>
      <c r="M17" s="72"/>
      <c r="N17" s="72"/>
    </row>
    <row r="18" spans="1:14" x14ac:dyDescent="0.25">
      <c r="A18" s="7"/>
      <c r="B18" s="14"/>
      <c r="C18" s="109" t="s">
        <v>6</v>
      </c>
      <c r="D18" s="104" t="s">
        <v>252</v>
      </c>
      <c r="E18" s="110" t="s">
        <v>22</v>
      </c>
      <c r="F18" s="91" t="s">
        <v>22</v>
      </c>
      <c r="G18" s="111" t="s">
        <v>22</v>
      </c>
      <c r="H18" s="109">
        <v>3</v>
      </c>
      <c r="I18" s="112">
        <v>1.4</v>
      </c>
      <c r="M18" s="72"/>
      <c r="N18" s="72"/>
    </row>
    <row r="19" spans="1:14" ht="21.75" customHeight="1" x14ac:dyDescent="0.25">
      <c r="A19" s="7"/>
      <c r="B19" s="14"/>
      <c r="C19" s="113" t="s">
        <v>22</v>
      </c>
      <c r="D19" s="106" t="s">
        <v>22</v>
      </c>
      <c r="E19" s="114">
        <v>0</v>
      </c>
      <c r="F19" s="106" t="s">
        <v>23</v>
      </c>
      <c r="G19" s="115" t="s">
        <v>22</v>
      </c>
      <c r="H19" s="114"/>
      <c r="I19" s="33"/>
      <c r="M19" s="72"/>
      <c r="N19" s="72"/>
    </row>
    <row r="20" spans="1:14" ht="42.75" customHeight="1" x14ac:dyDescent="0.25">
      <c r="A20" s="7"/>
      <c r="B20" s="14"/>
      <c r="C20" s="113" t="s">
        <v>22</v>
      </c>
      <c r="D20" s="106" t="s">
        <v>22</v>
      </c>
      <c r="E20" s="114">
        <v>1</v>
      </c>
      <c r="F20" s="106" t="s">
        <v>24</v>
      </c>
      <c r="G20" s="115" t="s">
        <v>22</v>
      </c>
      <c r="H20" s="114"/>
      <c r="I20" s="33"/>
      <c r="M20" s="72"/>
      <c r="N20" s="72"/>
    </row>
    <row r="21" spans="1:14" ht="26.25" x14ac:dyDescent="0.25">
      <c r="A21" s="7"/>
      <c r="B21" s="14"/>
      <c r="C21" s="113" t="s">
        <v>22</v>
      </c>
      <c r="D21" s="106" t="s">
        <v>22</v>
      </c>
      <c r="E21" s="114">
        <v>2</v>
      </c>
      <c r="F21" s="106" t="s">
        <v>139</v>
      </c>
      <c r="G21" s="115" t="s">
        <v>22</v>
      </c>
      <c r="H21" s="114"/>
      <c r="I21" s="33"/>
      <c r="M21" s="72"/>
      <c r="N21" s="72"/>
    </row>
    <row r="22" spans="1:14" ht="33.75" customHeight="1" x14ac:dyDescent="0.25">
      <c r="A22" s="7"/>
      <c r="B22" s="14"/>
      <c r="C22" s="113" t="s">
        <v>22</v>
      </c>
      <c r="D22" s="106" t="s">
        <v>22</v>
      </c>
      <c r="E22" s="114">
        <v>3</v>
      </c>
      <c r="F22" s="106" t="s">
        <v>140</v>
      </c>
      <c r="G22" s="115" t="s">
        <v>22</v>
      </c>
      <c r="H22" s="114"/>
      <c r="I22" s="33"/>
      <c r="M22" s="72"/>
      <c r="N22" s="72"/>
    </row>
    <row r="23" spans="1:14" ht="36.75" customHeight="1" x14ac:dyDescent="0.25">
      <c r="A23" s="7"/>
      <c r="B23" s="14"/>
      <c r="C23" s="109" t="s">
        <v>6</v>
      </c>
      <c r="D23" s="86" t="s">
        <v>253</v>
      </c>
      <c r="E23" s="110" t="s">
        <v>22</v>
      </c>
      <c r="F23" s="91" t="s">
        <v>22</v>
      </c>
      <c r="G23" s="111" t="s">
        <v>22</v>
      </c>
      <c r="H23" s="110">
        <v>5</v>
      </c>
      <c r="I23" s="105">
        <v>1</v>
      </c>
      <c r="M23" s="72"/>
      <c r="N23" s="72"/>
    </row>
    <row r="24" spans="1:14" ht="26.25" x14ac:dyDescent="0.25">
      <c r="A24" s="7"/>
      <c r="B24" s="14"/>
      <c r="C24" s="113" t="s">
        <v>22</v>
      </c>
      <c r="D24" s="106" t="s">
        <v>22</v>
      </c>
      <c r="E24" s="114">
        <v>0</v>
      </c>
      <c r="F24" s="86" t="s">
        <v>254</v>
      </c>
      <c r="G24" s="115" t="s">
        <v>22</v>
      </c>
      <c r="H24" s="114"/>
      <c r="I24" s="33"/>
      <c r="M24" s="72"/>
      <c r="N24" s="72"/>
    </row>
    <row r="25" spans="1:14" x14ac:dyDescent="0.25">
      <c r="A25" s="7"/>
      <c r="B25" s="14"/>
      <c r="C25" s="113" t="s">
        <v>22</v>
      </c>
      <c r="D25" s="106" t="s">
        <v>22</v>
      </c>
      <c r="E25" s="114">
        <v>1</v>
      </c>
      <c r="F25" s="86" t="s">
        <v>255</v>
      </c>
      <c r="G25" s="115" t="s">
        <v>22</v>
      </c>
      <c r="H25" s="114"/>
      <c r="I25" s="33"/>
    </row>
    <row r="26" spans="1:14" ht="30.75" customHeight="1" x14ac:dyDescent="0.25">
      <c r="A26" s="7"/>
      <c r="B26" s="14"/>
      <c r="C26" s="113" t="s">
        <v>22</v>
      </c>
      <c r="D26" s="106" t="s">
        <v>22</v>
      </c>
      <c r="E26" s="114">
        <v>2</v>
      </c>
      <c r="F26" s="106" t="s">
        <v>256</v>
      </c>
      <c r="G26" s="115" t="s">
        <v>22</v>
      </c>
      <c r="H26" s="114"/>
      <c r="I26" s="33"/>
    </row>
    <row r="27" spans="1:14" x14ac:dyDescent="0.25">
      <c r="A27" s="7"/>
      <c r="B27" s="14"/>
      <c r="C27" s="113" t="s">
        <v>22</v>
      </c>
      <c r="D27" s="106" t="s">
        <v>22</v>
      </c>
      <c r="E27" s="114">
        <v>3</v>
      </c>
      <c r="F27" s="106" t="s">
        <v>257</v>
      </c>
      <c r="G27" s="115" t="s">
        <v>22</v>
      </c>
      <c r="H27" s="114"/>
      <c r="I27" s="33"/>
    </row>
    <row r="28" spans="1:14" ht="26.25" x14ac:dyDescent="0.25">
      <c r="A28" s="7"/>
      <c r="B28" s="14"/>
      <c r="C28" s="109" t="s">
        <v>6</v>
      </c>
      <c r="D28" s="106" t="s">
        <v>258</v>
      </c>
      <c r="E28" s="114"/>
      <c r="F28" s="106"/>
      <c r="G28" s="115"/>
      <c r="H28" s="114">
        <v>3</v>
      </c>
      <c r="I28" s="33">
        <v>1.5</v>
      </c>
    </row>
    <row r="29" spans="1:14" ht="26.25" x14ac:dyDescent="0.25">
      <c r="A29" s="7"/>
      <c r="B29" s="14"/>
      <c r="C29" s="109"/>
      <c r="D29" s="106"/>
      <c r="E29" s="114">
        <v>0</v>
      </c>
      <c r="F29" s="106" t="s">
        <v>259</v>
      </c>
      <c r="G29" s="115"/>
      <c r="H29" s="114"/>
      <c r="I29" s="33"/>
    </row>
    <row r="30" spans="1:14" x14ac:dyDescent="0.25">
      <c r="A30" s="7"/>
      <c r="B30" s="14"/>
      <c r="C30" s="109"/>
      <c r="D30" s="106"/>
      <c r="E30" s="114">
        <v>1</v>
      </c>
      <c r="F30" s="106" t="s">
        <v>260</v>
      </c>
      <c r="G30" s="115"/>
      <c r="H30" s="114"/>
      <c r="I30" s="33"/>
    </row>
    <row r="31" spans="1:14" ht="26.25" x14ac:dyDescent="0.25">
      <c r="A31" s="7"/>
      <c r="B31" s="14"/>
      <c r="C31" s="109"/>
      <c r="D31" s="106"/>
      <c r="E31" s="114">
        <v>2</v>
      </c>
      <c r="F31" s="106" t="s">
        <v>261</v>
      </c>
      <c r="G31" s="115"/>
      <c r="H31" s="114"/>
      <c r="I31" s="33"/>
    </row>
    <row r="32" spans="1:14" ht="26.25" x14ac:dyDescent="0.25">
      <c r="A32" s="7"/>
      <c r="B32" s="14"/>
      <c r="C32" s="109"/>
      <c r="D32" s="106"/>
      <c r="E32" s="114">
        <v>3</v>
      </c>
      <c r="F32" s="93" t="s">
        <v>262</v>
      </c>
      <c r="G32" s="115"/>
      <c r="H32" s="114"/>
      <c r="I32" s="33"/>
    </row>
    <row r="33" spans="1:9" ht="26.25" x14ac:dyDescent="0.25">
      <c r="A33" s="7"/>
      <c r="B33" s="6"/>
      <c r="C33" s="36" t="s">
        <v>6</v>
      </c>
      <c r="D33" s="87" t="s">
        <v>217</v>
      </c>
      <c r="E33" s="85" t="s">
        <v>22</v>
      </c>
      <c r="F33" s="87" t="s">
        <v>22</v>
      </c>
      <c r="G33" s="103" t="s">
        <v>22</v>
      </c>
      <c r="H33" s="85">
        <v>5</v>
      </c>
      <c r="I33" s="88">
        <v>1</v>
      </c>
    </row>
    <row r="34" spans="1:9" ht="39" x14ac:dyDescent="0.25">
      <c r="A34" s="7"/>
      <c r="B34" s="6"/>
      <c r="C34" s="36"/>
      <c r="D34" s="87" t="s">
        <v>22</v>
      </c>
      <c r="E34" s="85">
        <v>0</v>
      </c>
      <c r="F34" s="87" t="s">
        <v>275</v>
      </c>
      <c r="G34" s="103" t="s">
        <v>22</v>
      </c>
      <c r="H34" s="85"/>
      <c r="I34" s="88"/>
    </row>
    <row r="35" spans="1:9" ht="39" x14ac:dyDescent="0.25">
      <c r="A35" s="7"/>
      <c r="B35" s="6"/>
      <c r="C35" s="36"/>
      <c r="D35" s="87" t="s">
        <v>22</v>
      </c>
      <c r="E35" s="85">
        <v>1</v>
      </c>
      <c r="F35" s="86" t="s">
        <v>218</v>
      </c>
      <c r="G35" s="103" t="s">
        <v>22</v>
      </c>
      <c r="H35" s="85"/>
      <c r="I35" s="88"/>
    </row>
    <row r="36" spans="1:9" ht="51.75" x14ac:dyDescent="0.25">
      <c r="A36" s="7"/>
      <c r="B36" s="6"/>
      <c r="C36" s="36"/>
      <c r="D36" s="87" t="s">
        <v>22</v>
      </c>
      <c r="E36" s="85">
        <v>2</v>
      </c>
      <c r="F36" s="86" t="s">
        <v>219</v>
      </c>
      <c r="G36" s="103" t="s">
        <v>22</v>
      </c>
      <c r="H36" s="85"/>
      <c r="I36" s="88"/>
    </row>
    <row r="37" spans="1:9" ht="51.75" x14ac:dyDescent="0.25">
      <c r="A37" s="7"/>
      <c r="B37" s="6"/>
      <c r="C37" s="36"/>
      <c r="D37" s="87" t="s">
        <v>22</v>
      </c>
      <c r="E37" s="85">
        <v>3</v>
      </c>
      <c r="F37" s="86" t="s">
        <v>220</v>
      </c>
      <c r="G37" s="103" t="s">
        <v>22</v>
      </c>
      <c r="H37" s="85"/>
      <c r="I37" s="88"/>
    </row>
    <row r="38" spans="1:9" x14ac:dyDescent="0.25">
      <c r="A38" s="7"/>
      <c r="B38" s="6"/>
      <c r="C38" s="36" t="s">
        <v>6</v>
      </c>
      <c r="D38" s="84" t="s">
        <v>225</v>
      </c>
      <c r="E38" s="89"/>
      <c r="F38" s="86"/>
      <c r="G38" s="86"/>
      <c r="H38" s="89">
        <v>5</v>
      </c>
      <c r="I38" s="105">
        <v>1</v>
      </c>
    </row>
    <row r="39" spans="1:9" ht="51.75" x14ac:dyDescent="0.25">
      <c r="A39" s="7"/>
      <c r="B39" s="6"/>
      <c r="C39" s="36"/>
      <c r="D39" s="100"/>
      <c r="E39" s="101">
        <v>0</v>
      </c>
      <c r="F39" s="106" t="s">
        <v>226</v>
      </c>
      <c r="G39" s="93"/>
      <c r="H39" s="101"/>
      <c r="I39" s="105"/>
    </row>
    <row r="40" spans="1:9" ht="26.25" x14ac:dyDescent="0.25">
      <c r="A40" s="7"/>
      <c r="B40" s="6"/>
      <c r="C40" s="36"/>
      <c r="D40" s="100"/>
      <c r="E40" s="101">
        <v>1</v>
      </c>
      <c r="F40" s="106" t="s">
        <v>227</v>
      </c>
      <c r="G40" s="93"/>
      <c r="H40" s="101"/>
      <c r="I40" s="105"/>
    </row>
    <row r="41" spans="1:9" ht="26.25" x14ac:dyDescent="0.25">
      <c r="A41" s="7"/>
      <c r="B41" s="6"/>
      <c r="C41" s="36"/>
      <c r="D41" s="100"/>
      <c r="E41" s="101">
        <v>2</v>
      </c>
      <c r="F41" s="93" t="s">
        <v>228</v>
      </c>
      <c r="G41" s="93"/>
      <c r="H41" s="101"/>
      <c r="I41" s="105"/>
    </row>
    <row r="42" spans="1:9" ht="39" x14ac:dyDescent="0.25">
      <c r="A42" s="7"/>
      <c r="B42" s="6"/>
      <c r="C42" s="36"/>
      <c r="D42" s="100"/>
      <c r="E42" s="101">
        <v>3</v>
      </c>
      <c r="F42" s="106" t="s">
        <v>229</v>
      </c>
      <c r="G42" s="93"/>
      <c r="H42" s="101"/>
      <c r="I42" s="105"/>
    </row>
    <row r="43" spans="1:9" x14ac:dyDescent="0.25">
      <c r="A43" s="41">
        <v>3</v>
      </c>
      <c r="B43" s="53" t="s">
        <v>25</v>
      </c>
      <c r="C43" s="7"/>
      <c r="D43" s="9"/>
      <c r="E43" s="7"/>
      <c r="F43" s="9"/>
      <c r="G43" s="9"/>
      <c r="H43" s="9"/>
      <c r="I43" s="6"/>
    </row>
    <row r="44" spans="1:9" ht="26.25" x14ac:dyDescent="0.25">
      <c r="A44" s="41"/>
      <c r="B44" s="53"/>
      <c r="C44" s="36" t="s">
        <v>6</v>
      </c>
      <c r="D44" s="87" t="s">
        <v>263</v>
      </c>
      <c r="E44" s="85" t="s">
        <v>22</v>
      </c>
      <c r="F44" s="87" t="s">
        <v>22</v>
      </c>
      <c r="G44" s="87"/>
      <c r="H44" s="85">
        <v>2</v>
      </c>
      <c r="I44" s="88">
        <v>2</v>
      </c>
    </row>
    <row r="45" spans="1:9" ht="39" x14ac:dyDescent="0.25">
      <c r="A45" s="41"/>
      <c r="B45" s="53"/>
      <c r="C45" s="7"/>
      <c r="D45" s="87" t="s">
        <v>22</v>
      </c>
      <c r="E45" s="85">
        <v>0</v>
      </c>
      <c r="F45" s="87" t="s">
        <v>213</v>
      </c>
      <c r="G45" s="103" t="s">
        <v>22</v>
      </c>
      <c r="H45" s="85"/>
      <c r="I45" s="88"/>
    </row>
    <row r="46" spans="1:9" ht="33.75" customHeight="1" x14ac:dyDescent="0.25">
      <c r="A46" s="41"/>
      <c r="B46" s="53"/>
      <c r="C46" s="7"/>
      <c r="D46" s="87" t="s">
        <v>22</v>
      </c>
      <c r="E46" s="85">
        <v>1</v>
      </c>
      <c r="F46" s="104" t="s">
        <v>214</v>
      </c>
      <c r="G46" s="103" t="s">
        <v>22</v>
      </c>
      <c r="H46" s="85"/>
      <c r="I46" s="88"/>
    </row>
    <row r="47" spans="1:9" ht="26.25" x14ac:dyDescent="0.25">
      <c r="A47" s="41"/>
      <c r="B47" s="53"/>
      <c r="C47" s="7"/>
      <c r="D47" s="87" t="s">
        <v>22</v>
      </c>
      <c r="E47" s="85">
        <v>2</v>
      </c>
      <c r="F47" s="86" t="s">
        <v>215</v>
      </c>
      <c r="G47" s="103" t="s">
        <v>22</v>
      </c>
      <c r="H47" s="85"/>
      <c r="I47" s="88"/>
    </row>
    <row r="48" spans="1:9" ht="51.75" x14ac:dyDescent="0.25">
      <c r="A48" s="41"/>
      <c r="B48" s="53"/>
      <c r="C48" s="7"/>
      <c r="D48" s="87" t="s">
        <v>22</v>
      </c>
      <c r="E48" s="85">
        <v>3</v>
      </c>
      <c r="F48" s="87" t="s">
        <v>216</v>
      </c>
      <c r="G48" s="103" t="s">
        <v>22</v>
      </c>
      <c r="H48" s="85"/>
      <c r="I48" s="88"/>
    </row>
    <row r="49" spans="1:9" ht="26.25" x14ac:dyDescent="0.25">
      <c r="A49" s="41"/>
      <c r="B49" s="53"/>
      <c r="C49" s="109" t="s">
        <v>6</v>
      </c>
      <c r="D49" s="86" t="s">
        <v>272</v>
      </c>
      <c r="E49" s="110" t="s">
        <v>22</v>
      </c>
      <c r="F49" s="91" t="s">
        <v>22</v>
      </c>
      <c r="G49" s="111" t="s">
        <v>22</v>
      </c>
      <c r="H49" s="110">
        <v>4</v>
      </c>
      <c r="I49" s="105">
        <v>2</v>
      </c>
    </row>
    <row r="50" spans="1:9" x14ac:dyDescent="0.25">
      <c r="A50" s="41"/>
      <c r="B50" s="53"/>
      <c r="C50" s="113" t="s">
        <v>22</v>
      </c>
      <c r="D50" s="106" t="s">
        <v>22</v>
      </c>
      <c r="E50" s="114">
        <v>0</v>
      </c>
      <c r="F50" s="106" t="s">
        <v>264</v>
      </c>
      <c r="G50" s="115" t="s">
        <v>22</v>
      </c>
      <c r="H50" s="114"/>
      <c r="I50" s="33"/>
    </row>
    <row r="51" spans="1:9" ht="51.75" x14ac:dyDescent="0.25">
      <c r="A51" s="41"/>
      <c r="B51" s="53"/>
      <c r="C51" s="113" t="s">
        <v>22</v>
      </c>
      <c r="D51" s="106" t="s">
        <v>22</v>
      </c>
      <c r="E51" s="114">
        <v>1</v>
      </c>
      <c r="F51" s="93" t="s">
        <v>265</v>
      </c>
      <c r="G51" s="115" t="s">
        <v>22</v>
      </c>
      <c r="H51" s="114"/>
      <c r="I51" s="33"/>
    </row>
    <row r="52" spans="1:9" ht="39" x14ac:dyDescent="0.25">
      <c r="A52" s="41"/>
      <c r="B52" s="53"/>
      <c r="C52" s="113" t="s">
        <v>22</v>
      </c>
      <c r="D52" s="106" t="s">
        <v>22</v>
      </c>
      <c r="E52" s="114">
        <v>2</v>
      </c>
      <c r="F52" s="93" t="s">
        <v>266</v>
      </c>
      <c r="G52" s="115" t="s">
        <v>22</v>
      </c>
      <c r="H52" s="114"/>
      <c r="I52" s="33"/>
    </row>
    <row r="53" spans="1:9" x14ac:dyDescent="0.25">
      <c r="A53" s="41"/>
      <c r="B53" s="53"/>
      <c r="C53" s="113" t="s">
        <v>22</v>
      </c>
      <c r="D53" s="106" t="s">
        <v>22</v>
      </c>
      <c r="E53" s="114">
        <v>3</v>
      </c>
      <c r="F53" s="106" t="s">
        <v>267</v>
      </c>
      <c r="G53" s="115" t="s">
        <v>22</v>
      </c>
      <c r="H53" s="114"/>
      <c r="I53" s="33"/>
    </row>
    <row r="54" spans="1:9" ht="26.25" x14ac:dyDescent="0.25">
      <c r="A54" s="41"/>
      <c r="B54" s="53"/>
      <c r="C54" s="109" t="s">
        <v>6</v>
      </c>
      <c r="D54" s="86" t="s">
        <v>273</v>
      </c>
      <c r="E54" s="110"/>
      <c r="F54" s="91"/>
      <c r="G54" s="111"/>
      <c r="H54" s="110">
        <v>4</v>
      </c>
      <c r="I54" s="105">
        <v>2</v>
      </c>
    </row>
    <row r="55" spans="1:9" ht="26.25" x14ac:dyDescent="0.25">
      <c r="A55" s="41"/>
      <c r="B55" s="53"/>
      <c r="C55" s="113"/>
      <c r="D55" s="93"/>
      <c r="E55" s="114">
        <v>0</v>
      </c>
      <c r="F55" s="106" t="s">
        <v>268</v>
      </c>
      <c r="G55" s="115"/>
      <c r="H55" s="114"/>
      <c r="I55" s="33"/>
    </row>
    <row r="56" spans="1:9" x14ac:dyDescent="0.25">
      <c r="A56" s="41"/>
      <c r="B56" s="53"/>
      <c r="C56" s="113"/>
      <c r="D56" s="93"/>
      <c r="E56" s="114">
        <v>1</v>
      </c>
      <c r="F56" s="93" t="s">
        <v>269</v>
      </c>
      <c r="G56" s="115"/>
      <c r="H56" s="114"/>
      <c r="I56" s="33"/>
    </row>
    <row r="57" spans="1:9" ht="27.75" customHeight="1" x14ac:dyDescent="0.25">
      <c r="A57" s="41"/>
      <c r="B57" s="53"/>
      <c r="C57" s="113"/>
      <c r="D57" s="93"/>
      <c r="E57" s="114">
        <v>2</v>
      </c>
      <c r="F57" s="106" t="s">
        <v>270</v>
      </c>
      <c r="G57" s="115"/>
      <c r="H57" s="114"/>
      <c r="I57" s="33"/>
    </row>
    <row r="58" spans="1:9" x14ac:dyDescent="0.25">
      <c r="A58" s="41"/>
      <c r="B58" s="53"/>
      <c r="C58" s="113"/>
      <c r="D58" s="93"/>
      <c r="E58" s="114">
        <v>3</v>
      </c>
      <c r="F58" s="106" t="s">
        <v>271</v>
      </c>
      <c r="G58" s="115"/>
      <c r="H58" s="114"/>
      <c r="I58" s="33"/>
    </row>
    <row r="59" spans="1:9" ht="25.5" x14ac:dyDescent="0.25">
      <c r="A59" s="41"/>
      <c r="B59" s="53"/>
      <c r="C59" s="7" t="s">
        <v>6</v>
      </c>
      <c r="D59" s="84" t="s">
        <v>250</v>
      </c>
      <c r="E59" s="89" t="s">
        <v>22</v>
      </c>
      <c r="F59" s="86"/>
      <c r="G59" s="86" t="s">
        <v>22</v>
      </c>
      <c r="H59" s="89">
        <v>4</v>
      </c>
      <c r="I59" s="105">
        <v>2</v>
      </c>
    </row>
    <row r="60" spans="1:9" x14ac:dyDescent="0.25">
      <c r="A60" s="41"/>
      <c r="B60" s="53"/>
      <c r="C60" s="7"/>
      <c r="D60" s="100" t="s">
        <v>22</v>
      </c>
      <c r="E60" s="101">
        <v>0</v>
      </c>
      <c r="F60" s="93" t="s">
        <v>236</v>
      </c>
      <c r="G60" s="93" t="s">
        <v>22</v>
      </c>
      <c r="H60" s="101"/>
      <c r="I60" s="105"/>
    </row>
    <row r="61" spans="1:9" ht="26.25" x14ac:dyDescent="0.25">
      <c r="A61" s="41"/>
      <c r="B61" s="53"/>
      <c r="C61" s="7"/>
      <c r="D61" s="100" t="s">
        <v>22</v>
      </c>
      <c r="E61" s="101">
        <v>1</v>
      </c>
      <c r="F61" s="93" t="s">
        <v>237</v>
      </c>
      <c r="G61" s="93" t="s">
        <v>22</v>
      </c>
      <c r="H61" s="101"/>
      <c r="I61" s="105"/>
    </row>
    <row r="62" spans="1:9" x14ac:dyDescent="0.25">
      <c r="A62" s="41"/>
      <c r="B62" s="53"/>
      <c r="C62" s="7"/>
      <c r="D62" s="100" t="s">
        <v>22</v>
      </c>
      <c r="E62" s="101">
        <v>2</v>
      </c>
      <c r="F62" s="93" t="s">
        <v>238</v>
      </c>
      <c r="G62" s="93" t="s">
        <v>22</v>
      </c>
      <c r="H62" s="101"/>
      <c r="I62" s="105"/>
    </row>
    <row r="63" spans="1:9" ht="26.25" x14ac:dyDescent="0.25">
      <c r="A63" s="41"/>
      <c r="B63" s="53"/>
      <c r="C63" s="7"/>
      <c r="D63" s="100" t="s">
        <v>22</v>
      </c>
      <c r="E63" s="101">
        <v>3</v>
      </c>
      <c r="F63" s="93" t="s">
        <v>239</v>
      </c>
      <c r="G63" s="93" t="s">
        <v>22</v>
      </c>
      <c r="H63" s="101"/>
      <c r="I63" s="105"/>
    </row>
    <row r="64" spans="1:9" ht="45" customHeight="1" x14ac:dyDescent="0.25">
      <c r="A64" s="41"/>
      <c r="B64" s="53"/>
      <c r="C64" s="41" t="s">
        <v>6</v>
      </c>
      <c r="D64" s="87" t="s">
        <v>251</v>
      </c>
      <c r="E64" s="85" t="s">
        <v>22</v>
      </c>
      <c r="F64" s="87" t="s">
        <v>22</v>
      </c>
      <c r="G64" s="103" t="s">
        <v>22</v>
      </c>
      <c r="H64" s="85">
        <v>5</v>
      </c>
      <c r="I64" s="88">
        <v>1</v>
      </c>
    </row>
    <row r="65" spans="1:18" ht="39" x14ac:dyDescent="0.25">
      <c r="A65" s="41"/>
      <c r="B65" s="53"/>
      <c r="C65" s="41"/>
      <c r="D65" s="87"/>
      <c r="E65" s="85">
        <v>0</v>
      </c>
      <c r="F65" s="86" t="s">
        <v>221</v>
      </c>
      <c r="G65" s="103" t="s">
        <v>22</v>
      </c>
      <c r="H65" s="85"/>
      <c r="I65" s="88"/>
    </row>
    <row r="66" spans="1:18" ht="26.25" x14ac:dyDescent="0.25">
      <c r="A66" s="41"/>
      <c r="B66" s="53"/>
      <c r="C66" s="41"/>
      <c r="D66" s="87" t="s">
        <v>22</v>
      </c>
      <c r="E66" s="85">
        <v>1</v>
      </c>
      <c r="F66" s="86" t="s">
        <v>222</v>
      </c>
      <c r="G66" s="103" t="s">
        <v>22</v>
      </c>
      <c r="H66" s="85"/>
      <c r="I66" s="88"/>
    </row>
    <row r="67" spans="1:18" ht="26.25" x14ac:dyDescent="0.25">
      <c r="A67" s="41"/>
      <c r="B67" s="53"/>
      <c r="C67" s="41"/>
      <c r="D67" s="87" t="s">
        <v>22</v>
      </c>
      <c r="E67" s="85">
        <v>2</v>
      </c>
      <c r="F67" s="86" t="s">
        <v>223</v>
      </c>
      <c r="G67" s="103" t="s">
        <v>22</v>
      </c>
      <c r="H67" s="85"/>
      <c r="I67" s="88"/>
    </row>
    <row r="68" spans="1:18" ht="26.25" x14ac:dyDescent="0.25">
      <c r="A68" s="108"/>
      <c r="B68" s="6"/>
      <c r="C68" s="41"/>
      <c r="D68" s="103" t="s">
        <v>22</v>
      </c>
      <c r="E68" s="85">
        <v>3</v>
      </c>
      <c r="F68" s="86" t="s">
        <v>224</v>
      </c>
      <c r="G68" s="103" t="s">
        <v>22</v>
      </c>
      <c r="H68" s="85"/>
      <c r="I68" s="88"/>
    </row>
    <row r="69" spans="1:18" s="13" customFormat="1" ht="18.75" x14ac:dyDescent="0.3">
      <c r="A69" s="10" t="s">
        <v>9</v>
      </c>
      <c r="B69" s="28" t="s">
        <v>28</v>
      </c>
      <c r="C69" s="10"/>
      <c r="D69" s="12"/>
      <c r="E69" s="10"/>
      <c r="F69" s="12"/>
      <c r="G69" s="12"/>
      <c r="H69" s="10"/>
      <c r="I69" s="21">
        <f>SUM(I70:I116)</f>
        <v>22</v>
      </c>
      <c r="J69" s="79"/>
      <c r="K69" s="80"/>
      <c r="L69" s="80"/>
      <c r="M69" s="80"/>
      <c r="N69" s="80"/>
      <c r="O69" s="80"/>
      <c r="P69" s="80"/>
      <c r="Q69" s="80"/>
      <c r="R69" s="80"/>
    </row>
    <row r="70" spans="1:18" x14ac:dyDescent="0.25">
      <c r="A70" s="41">
        <v>1</v>
      </c>
      <c r="B70" s="46" t="s">
        <v>29</v>
      </c>
      <c r="C70" s="59"/>
      <c r="D70" s="59"/>
      <c r="E70" s="59"/>
      <c r="F70" s="59"/>
      <c r="G70" s="59"/>
      <c r="H70" s="49"/>
      <c r="I70" s="60"/>
    </row>
    <row r="71" spans="1:18" ht="63" x14ac:dyDescent="0.25">
      <c r="A71" s="41"/>
      <c r="B71" s="53"/>
      <c r="C71" s="41" t="s">
        <v>5</v>
      </c>
      <c r="D71" s="65" t="s">
        <v>165</v>
      </c>
      <c r="E71" s="32" t="s">
        <v>22</v>
      </c>
      <c r="F71" s="51"/>
      <c r="G71" s="73" t="s">
        <v>157</v>
      </c>
      <c r="H71" s="32">
        <v>5</v>
      </c>
      <c r="I71" s="69">
        <v>2</v>
      </c>
    </row>
    <row r="72" spans="1:18" ht="31.5" x14ac:dyDescent="0.25">
      <c r="A72" s="41"/>
      <c r="B72" s="53"/>
      <c r="C72" s="41" t="s">
        <v>5</v>
      </c>
      <c r="D72" s="65" t="s">
        <v>173</v>
      </c>
      <c r="E72" s="32"/>
      <c r="F72" s="51" t="s">
        <v>276</v>
      </c>
      <c r="G72" s="73" t="s">
        <v>158</v>
      </c>
      <c r="H72" s="32">
        <v>1</v>
      </c>
      <c r="I72" s="69">
        <v>0.1</v>
      </c>
    </row>
    <row r="73" spans="1:18" ht="31.5" x14ac:dyDescent="0.25">
      <c r="A73" s="41"/>
      <c r="B73" s="53"/>
      <c r="C73" s="41" t="s">
        <v>5</v>
      </c>
      <c r="D73" s="65" t="s">
        <v>30</v>
      </c>
      <c r="E73" s="32"/>
      <c r="F73" s="51" t="s">
        <v>277</v>
      </c>
      <c r="G73" s="73" t="s">
        <v>158</v>
      </c>
      <c r="H73" s="32">
        <v>6</v>
      </c>
      <c r="I73" s="69">
        <v>0.15</v>
      </c>
    </row>
    <row r="74" spans="1:18" x14ac:dyDescent="0.25">
      <c r="A74" s="41"/>
      <c r="B74" s="53"/>
      <c r="C74" s="41" t="s">
        <v>5</v>
      </c>
      <c r="D74" s="65" t="s">
        <v>31</v>
      </c>
      <c r="E74" s="32" t="s">
        <v>22</v>
      </c>
      <c r="F74" s="51"/>
      <c r="G74" s="73" t="s">
        <v>172</v>
      </c>
      <c r="H74" s="32">
        <v>6</v>
      </c>
      <c r="I74" s="69">
        <v>0.9</v>
      </c>
    </row>
    <row r="75" spans="1:18" ht="31.5" x14ac:dyDescent="0.25">
      <c r="A75" s="41"/>
      <c r="B75" s="53"/>
      <c r="C75" s="41" t="s">
        <v>5</v>
      </c>
      <c r="D75" s="65" t="s">
        <v>32</v>
      </c>
      <c r="E75" s="32" t="s">
        <v>22</v>
      </c>
      <c r="F75" s="51" t="s">
        <v>33</v>
      </c>
      <c r="G75" s="73" t="s">
        <v>158</v>
      </c>
      <c r="H75" s="32">
        <v>5</v>
      </c>
      <c r="I75" s="69">
        <v>0.15</v>
      </c>
    </row>
    <row r="76" spans="1:18" ht="31.5" x14ac:dyDescent="0.25">
      <c r="A76" s="41"/>
      <c r="B76" s="53"/>
      <c r="C76" s="41" t="s">
        <v>5</v>
      </c>
      <c r="D76" s="65" t="s">
        <v>35</v>
      </c>
      <c r="E76" s="32" t="s">
        <v>22</v>
      </c>
      <c r="F76" s="51" t="s">
        <v>22</v>
      </c>
      <c r="G76" s="73" t="s">
        <v>159</v>
      </c>
      <c r="H76" s="32">
        <v>6</v>
      </c>
      <c r="I76" s="69">
        <v>0.5</v>
      </c>
    </row>
    <row r="77" spans="1:18" x14ac:dyDescent="0.25">
      <c r="A77" s="41"/>
      <c r="B77" s="53"/>
      <c r="C77" s="41" t="s">
        <v>5</v>
      </c>
      <c r="D77" s="65" t="s">
        <v>36</v>
      </c>
      <c r="E77" s="32" t="s">
        <v>22</v>
      </c>
      <c r="F77" s="51" t="s">
        <v>22</v>
      </c>
      <c r="G77" s="73" t="s">
        <v>159</v>
      </c>
      <c r="H77" s="32">
        <v>6</v>
      </c>
      <c r="I77" s="69">
        <v>0.15</v>
      </c>
    </row>
    <row r="78" spans="1:18" ht="78.75" x14ac:dyDescent="0.25">
      <c r="A78" s="41"/>
      <c r="B78" s="53"/>
      <c r="C78" s="41" t="s">
        <v>5</v>
      </c>
      <c r="D78" s="65" t="s">
        <v>34</v>
      </c>
      <c r="E78" s="32" t="s">
        <v>22</v>
      </c>
      <c r="F78" s="51" t="s">
        <v>284</v>
      </c>
      <c r="G78" s="73" t="s">
        <v>161</v>
      </c>
      <c r="H78" s="32">
        <v>5</v>
      </c>
      <c r="I78" s="69">
        <v>1</v>
      </c>
    </row>
    <row r="79" spans="1:18" ht="47.25" x14ac:dyDescent="0.25">
      <c r="A79" s="41"/>
      <c r="B79" s="53"/>
      <c r="C79" s="41" t="s">
        <v>5</v>
      </c>
      <c r="D79" s="65" t="s">
        <v>37</v>
      </c>
      <c r="E79" s="32" t="s">
        <v>22</v>
      </c>
      <c r="F79" s="51" t="s">
        <v>22</v>
      </c>
      <c r="G79" s="73" t="s">
        <v>160</v>
      </c>
      <c r="H79" s="32">
        <v>3</v>
      </c>
      <c r="I79" s="69">
        <v>0.5</v>
      </c>
    </row>
    <row r="80" spans="1:18" ht="47.25" x14ac:dyDescent="0.25">
      <c r="A80" s="41"/>
      <c r="B80" s="53"/>
      <c r="C80" s="41" t="s">
        <v>5</v>
      </c>
      <c r="D80" s="65" t="s">
        <v>145</v>
      </c>
      <c r="E80" s="32"/>
      <c r="F80" s="51" t="s">
        <v>196</v>
      </c>
      <c r="G80" s="73" t="s">
        <v>161</v>
      </c>
      <c r="H80" s="32">
        <v>6</v>
      </c>
      <c r="I80" s="69">
        <v>0.5</v>
      </c>
    </row>
    <row r="81" spans="1:9" ht="47.25" x14ac:dyDescent="0.25">
      <c r="A81" s="41"/>
      <c r="B81" s="53"/>
      <c r="C81" s="41" t="s">
        <v>5</v>
      </c>
      <c r="D81" s="65" t="s">
        <v>197</v>
      </c>
      <c r="E81" s="32" t="s">
        <v>22</v>
      </c>
      <c r="F81" s="51" t="s">
        <v>22</v>
      </c>
      <c r="G81" s="73" t="s">
        <v>162</v>
      </c>
      <c r="H81" s="32">
        <v>3</v>
      </c>
      <c r="I81" s="69">
        <v>1</v>
      </c>
    </row>
    <row r="82" spans="1:9" ht="31.5" x14ac:dyDescent="0.25">
      <c r="A82" s="41"/>
      <c r="B82" s="53"/>
      <c r="C82" s="41" t="s">
        <v>5</v>
      </c>
      <c r="D82" s="65" t="s">
        <v>166</v>
      </c>
      <c r="E82" s="32" t="s">
        <v>22</v>
      </c>
      <c r="F82" s="51" t="s">
        <v>22</v>
      </c>
      <c r="G82" s="73" t="s">
        <v>174</v>
      </c>
      <c r="H82" s="32">
        <v>1</v>
      </c>
      <c r="I82" s="69">
        <v>0.9</v>
      </c>
    </row>
    <row r="83" spans="1:9" ht="31.5" x14ac:dyDescent="0.25">
      <c r="A83" s="41"/>
      <c r="B83" s="53"/>
      <c r="C83" s="41" t="s">
        <v>5</v>
      </c>
      <c r="D83" s="65" t="s">
        <v>38</v>
      </c>
      <c r="E83" s="32" t="s">
        <v>22</v>
      </c>
      <c r="F83" s="51" t="s">
        <v>22</v>
      </c>
      <c r="G83" s="73" t="s">
        <v>162</v>
      </c>
      <c r="H83" s="32">
        <v>6</v>
      </c>
      <c r="I83" s="69">
        <v>1</v>
      </c>
    </row>
    <row r="84" spans="1:9" x14ac:dyDescent="0.25">
      <c r="A84" s="41">
        <v>2</v>
      </c>
      <c r="B84" s="46" t="s">
        <v>39</v>
      </c>
      <c r="C84" s="59"/>
      <c r="D84" s="59"/>
      <c r="E84" s="59"/>
      <c r="F84" s="59"/>
      <c r="G84" s="59"/>
      <c r="H84" s="49"/>
      <c r="I84" s="60"/>
    </row>
    <row r="85" spans="1:9" ht="31.5" x14ac:dyDescent="0.25">
      <c r="A85" s="41"/>
      <c r="B85" s="53"/>
      <c r="C85" s="41" t="s">
        <v>5</v>
      </c>
      <c r="D85" s="65" t="s">
        <v>40</v>
      </c>
      <c r="E85" s="32" t="s">
        <v>22</v>
      </c>
      <c r="F85" s="51" t="s">
        <v>22</v>
      </c>
      <c r="G85" s="73" t="s">
        <v>158</v>
      </c>
      <c r="H85" s="32">
        <v>6</v>
      </c>
      <c r="I85" s="69">
        <v>0.15</v>
      </c>
    </row>
    <row r="86" spans="1:9" ht="63" x14ac:dyDescent="0.25">
      <c r="A86" s="41"/>
      <c r="B86" s="53"/>
      <c r="C86" s="41" t="s">
        <v>5</v>
      </c>
      <c r="D86" s="65" t="s">
        <v>41</v>
      </c>
      <c r="E86" s="32" t="s">
        <v>22</v>
      </c>
      <c r="F86" s="51" t="s">
        <v>22</v>
      </c>
      <c r="G86" s="73" t="s">
        <v>157</v>
      </c>
      <c r="H86" s="32">
        <v>5</v>
      </c>
      <c r="I86" s="69">
        <v>1</v>
      </c>
    </row>
    <row r="87" spans="1:9" ht="47.25" x14ac:dyDescent="0.25">
      <c r="A87" s="41"/>
      <c r="B87" s="53"/>
      <c r="C87" s="41" t="s">
        <v>5</v>
      </c>
      <c r="D87" s="65" t="s">
        <v>42</v>
      </c>
      <c r="E87" s="32" t="s">
        <v>22</v>
      </c>
      <c r="F87" s="51" t="s">
        <v>278</v>
      </c>
      <c r="G87" s="73" t="s">
        <v>157</v>
      </c>
      <c r="H87" s="32">
        <v>6</v>
      </c>
      <c r="I87" s="69">
        <v>1.5</v>
      </c>
    </row>
    <row r="88" spans="1:9" ht="47.25" x14ac:dyDescent="0.25">
      <c r="A88" s="41"/>
      <c r="B88" s="53"/>
      <c r="C88" s="41" t="s">
        <v>5</v>
      </c>
      <c r="D88" s="51" t="s">
        <v>43</v>
      </c>
      <c r="E88" s="32" t="s">
        <v>22</v>
      </c>
      <c r="F88" s="51" t="s">
        <v>22</v>
      </c>
      <c r="G88" s="73" t="s">
        <v>157</v>
      </c>
      <c r="H88" s="32">
        <v>5</v>
      </c>
      <c r="I88" s="69">
        <v>1</v>
      </c>
    </row>
    <row r="89" spans="1:9" ht="110.25" x14ac:dyDescent="0.25">
      <c r="A89" s="41"/>
      <c r="B89" s="53"/>
      <c r="C89" s="41" t="s">
        <v>5</v>
      </c>
      <c r="D89" s="51" t="s">
        <v>167</v>
      </c>
      <c r="E89" s="32" t="s">
        <v>22</v>
      </c>
      <c r="F89" s="51" t="s">
        <v>198</v>
      </c>
      <c r="G89" s="73" t="s">
        <v>157</v>
      </c>
      <c r="H89" s="32">
        <v>5</v>
      </c>
      <c r="I89" s="69">
        <v>1</v>
      </c>
    </row>
    <row r="90" spans="1:9" ht="31.5" x14ac:dyDescent="0.25">
      <c r="A90" s="41"/>
      <c r="B90" s="53"/>
      <c r="C90" s="41" t="s">
        <v>5</v>
      </c>
      <c r="D90" s="51" t="s">
        <v>44</v>
      </c>
      <c r="E90" s="32" t="s">
        <v>22</v>
      </c>
      <c r="F90" s="51" t="s">
        <v>22</v>
      </c>
      <c r="G90" s="73" t="s">
        <v>171</v>
      </c>
      <c r="H90" s="32">
        <v>5</v>
      </c>
      <c r="I90" s="69">
        <v>1</v>
      </c>
    </row>
    <row r="91" spans="1:9" ht="63" x14ac:dyDescent="0.25">
      <c r="A91" s="41"/>
      <c r="B91" s="53"/>
      <c r="C91" s="67" t="s">
        <v>6</v>
      </c>
      <c r="D91" s="51" t="s">
        <v>144</v>
      </c>
      <c r="E91" s="32" t="s">
        <v>22</v>
      </c>
      <c r="F91" s="51" t="s">
        <v>22</v>
      </c>
      <c r="G91" s="73"/>
      <c r="H91" s="41">
        <v>2</v>
      </c>
      <c r="I91" s="57">
        <v>1</v>
      </c>
    </row>
    <row r="92" spans="1:9" ht="47.25" x14ac:dyDescent="0.25">
      <c r="A92" s="41"/>
      <c r="B92" s="53"/>
      <c r="C92" s="41"/>
      <c r="D92" s="51" t="s">
        <v>22</v>
      </c>
      <c r="E92" s="32">
        <v>0</v>
      </c>
      <c r="F92" s="51" t="s">
        <v>46</v>
      </c>
      <c r="G92" s="52"/>
      <c r="H92" s="41"/>
      <c r="I92" s="53"/>
    </row>
    <row r="93" spans="1:9" ht="31.5" x14ac:dyDescent="0.25">
      <c r="A93" s="41"/>
      <c r="B93" s="53"/>
      <c r="C93" s="41"/>
      <c r="D93" s="51" t="s">
        <v>22</v>
      </c>
      <c r="E93" s="32">
        <v>1</v>
      </c>
      <c r="F93" s="51" t="s">
        <v>47</v>
      </c>
      <c r="G93" s="52"/>
      <c r="H93" s="41"/>
      <c r="I93" s="53"/>
    </row>
    <row r="94" spans="1:9" ht="47.25" x14ac:dyDescent="0.25">
      <c r="A94" s="41"/>
      <c r="B94" s="53"/>
      <c r="C94" s="41"/>
      <c r="D94" s="51" t="s">
        <v>22</v>
      </c>
      <c r="E94" s="32">
        <v>2</v>
      </c>
      <c r="F94" s="51" t="s">
        <v>45</v>
      </c>
      <c r="G94" s="52"/>
      <c r="H94" s="41"/>
      <c r="I94" s="53"/>
    </row>
    <row r="95" spans="1:9" ht="78.75" x14ac:dyDescent="0.25">
      <c r="A95" s="41"/>
      <c r="B95" s="53"/>
      <c r="C95" s="41"/>
      <c r="D95" s="51" t="s">
        <v>22</v>
      </c>
      <c r="E95" s="32">
        <v>3</v>
      </c>
      <c r="F95" s="51" t="s">
        <v>48</v>
      </c>
      <c r="G95" s="54"/>
      <c r="H95" s="41"/>
      <c r="I95" s="53"/>
    </row>
    <row r="96" spans="1:9" x14ac:dyDescent="0.25">
      <c r="A96" s="41">
        <v>3</v>
      </c>
      <c r="B96" s="68" t="s">
        <v>280</v>
      </c>
      <c r="C96" s="62"/>
      <c r="D96" s="63"/>
      <c r="E96" s="62"/>
      <c r="F96" s="63"/>
      <c r="G96" s="63"/>
      <c r="H96" s="43"/>
      <c r="I96" s="64"/>
    </row>
    <row r="97" spans="1:9" ht="47.25" x14ac:dyDescent="0.25">
      <c r="A97" s="41"/>
      <c r="B97" s="53"/>
      <c r="C97" s="41" t="s">
        <v>6</v>
      </c>
      <c r="D97" s="51" t="s">
        <v>49</v>
      </c>
      <c r="E97" s="32" t="s">
        <v>22</v>
      </c>
      <c r="F97" s="51" t="s">
        <v>22</v>
      </c>
      <c r="G97" s="52"/>
      <c r="H97" s="41">
        <v>5</v>
      </c>
      <c r="I97" s="57">
        <v>2</v>
      </c>
    </row>
    <row r="98" spans="1:9" ht="47.25" x14ac:dyDescent="0.25">
      <c r="A98" s="41"/>
      <c r="B98" s="53"/>
      <c r="C98" s="41"/>
      <c r="D98" s="51" t="s">
        <v>22</v>
      </c>
      <c r="E98" s="32">
        <v>0</v>
      </c>
      <c r="F98" s="51" t="s">
        <v>50</v>
      </c>
      <c r="G98" s="52"/>
      <c r="H98" s="41"/>
      <c r="I98" s="57"/>
    </row>
    <row r="99" spans="1:9" ht="47.25" x14ac:dyDescent="0.25">
      <c r="A99" s="41"/>
      <c r="B99" s="53"/>
      <c r="C99" s="41"/>
      <c r="D99" s="51" t="s">
        <v>22</v>
      </c>
      <c r="E99" s="32">
        <v>1</v>
      </c>
      <c r="F99" s="51" t="s">
        <v>51</v>
      </c>
      <c r="G99" s="52"/>
      <c r="H99" s="41"/>
      <c r="I99" s="57"/>
    </row>
    <row r="100" spans="1:9" ht="31.5" x14ac:dyDescent="0.25">
      <c r="A100" s="41"/>
      <c r="B100" s="53"/>
      <c r="C100" s="41"/>
      <c r="D100" s="51" t="s">
        <v>22</v>
      </c>
      <c r="E100" s="32">
        <v>2</v>
      </c>
      <c r="F100" s="51" t="s">
        <v>52</v>
      </c>
      <c r="G100" s="52"/>
      <c r="H100" s="41"/>
      <c r="I100" s="57"/>
    </row>
    <row r="101" spans="1:9" x14ac:dyDescent="0.25">
      <c r="A101" s="41"/>
      <c r="B101" s="53"/>
      <c r="C101" s="41"/>
      <c r="D101" s="51" t="s">
        <v>22</v>
      </c>
      <c r="E101" s="32">
        <v>3</v>
      </c>
      <c r="F101" s="51" t="s">
        <v>53</v>
      </c>
      <c r="G101" s="52"/>
      <c r="H101" s="41"/>
      <c r="I101" s="57"/>
    </row>
    <row r="102" spans="1:9" ht="31.5" x14ac:dyDescent="0.25">
      <c r="A102" s="41"/>
      <c r="B102" s="53"/>
      <c r="C102" s="41" t="s">
        <v>6</v>
      </c>
      <c r="D102" s="51" t="s">
        <v>231</v>
      </c>
      <c r="E102" s="32" t="s">
        <v>22</v>
      </c>
      <c r="F102" s="51" t="s">
        <v>22</v>
      </c>
      <c r="G102" s="52"/>
      <c r="H102" s="41">
        <v>5</v>
      </c>
      <c r="I102" s="57">
        <v>1</v>
      </c>
    </row>
    <row r="103" spans="1:9" ht="78.75" x14ac:dyDescent="0.25">
      <c r="A103" s="41"/>
      <c r="B103" s="53"/>
      <c r="C103" s="41"/>
      <c r="D103" s="51" t="s">
        <v>22</v>
      </c>
      <c r="E103" s="32">
        <v>0</v>
      </c>
      <c r="F103" s="51" t="s">
        <v>54</v>
      </c>
      <c r="G103" s="52"/>
      <c r="H103" s="41"/>
      <c r="I103" s="57"/>
    </row>
    <row r="104" spans="1:9" ht="31.5" x14ac:dyDescent="0.25">
      <c r="A104" s="41"/>
      <c r="B104" s="53"/>
      <c r="C104" s="41"/>
      <c r="D104" s="51" t="s">
        <v>22</v>
      </c>
      <c r="E104" s="32">
        <v>1</v>
      </c>
      <c r="F104" s="51" t="s">
        <v>55</v>
      </c>
      <c r="G104" s="52"/>
      <c r="H104" s="41"/>
      <c r="I104" s="57"/>
    </row>
    <row r="105" spans="1:9" ht="47.25" x14ac:dyDescent="0.25">
      <c r="A105" s="41"/>
      <c r="B105" s="53"/>
      <c r="C105" s="41"/>
      <c r="D105" s="51" t="s">
        <v>22</v>
      </c>
      <c r="E105" s="32">
        <v>2</v>
      </c>
      <c r="F105" s="51" t="s">
        <v>56</v>
      </c>
      <c r="G105" s="52"/>
      <c r="H105" s="41"/>
      <c r="I105" s="57"/>
    </row>
    <row r="106" spans="1:9" ht="31.5" x14ac:dyDescent="0.25">
      <c r="A106" s="41"/>
      <c r="B106" s="53"/>
      <c r="C106" s="41"/>
      <c r="D106" s="51" t="s">
        <v>22</v>
      </c>
      <c r="E106" s="32">
        <v>3</v>
      </c>
      <c r="F106" s="51" t="s">
        <v>175</v>
      </c>
      <c r="G106" s="52"/>
      <c r="H106" s="41"/>
      <c r="I106" s="57"/>
    </row>
    <row r="107" spans="1:9" ht="78.75" x14ac:dyDescent="0.25">
      <c r="A107" s="41"/>
      <c r="B107" s="53"/>
      <c r="C107" s="41" t="s">
        <v>6</v>
      </c>
      <c r="D107" s="51" t="s">
        <v>279</v>
      </c>
      <c r="E107" s="32"/>
      <c r="F107" s="51"/>
      <c r="G107" s="52"/>
      <c r="H107" s="41">
        <v>5</v>
      </c>
      <c r="I107" s="57">
        <v>2</v>
      </c>
    </row>
    <row r="108" spans="1:9" ht="43.5" customHeight="1" x14ac:dyDescent="0.25">
      <c r="A108" s="41"/>
      <c r="B108" s="53"/>
      <c r="C108" s="41"/>
      <c r="D108" s="51"/>
      <c r="E108" s="32">
        <v>0</v>
      </c>
      <c r="F108" s="51" t="s">
        <v>242</v>
      </c>
      <c r="G108" s="52"/>
      <c r="H108" s="41"/>
      <c r="I108" s="57"/>
    </row>
    <row r="109" spans="1:9" ht="31.5" x14ac:dyDescent="0.25">
      <c r="A109" s="41"/>
      <c r="B109" s="53"/>
      <c r="C109" s="41"/>
      <c r="D109" s="51"/>
      <c r="E109" s="32">
        <v>1</v>
      </c>
      <c r="F109" s="51" t="s">
        <v>55</v>
      </c>
      <c r="G109" s="52"/>
      <c r="H109" s="41"/>
      <c r="I109" s="57"/>
    </row>
    <row r="110" spans="1:9" ht="62.25" customHeight="1" x14ac:dyDescent="0.25">
      <c r="A110" s="41"/>
      <c r="B110" s="53"/>
      <c r="C110" s="41"/>
      <c r="D110" s="51"/>
      <c r="E110" s="32">
        <v>2</v>
      </c>
      <c r="F110" s="51" t="s">
        <v>241</v>
      </c>
      <c r="G110" s="52"/>
      <c r="H110" s="41"/>
      <c r="I110" s="57"/>
    </row>
    <row r="111" spans="1:9" ht="31.5" x14ac:dyDescent="0.25">
      <c r="A111" s="41"/>
      <c r="B111" s="53"/>
      <c r="C111" s="41"/>
      <c r="D111" s="51"/>
      <c r="E111" s="32">
        <v>3</v>
      </c>
      <c r="F111" s="51" t="s">
        <v>240</v>
      </c>
      <c r="G111" s="52"/>
      <c r="H111" s="41"/>
      <c r="I111" s="57"/>
    </row>
    <row r="112" spans="1:9" ht="31.5" x14ac:dyDescent="0.25">
      <c r="A112" s="41"/>
      <c r="B112" s="53"/>
      <c r="C112" s="41" t="s">
        <v>6</v>
      </c>
      <c r="D112" s="51" t="s">
        <v>57</v>
      </c>
      <c r="E112" s="58"/>
      <c r="F112" s="55"/>
      <c r="G112" s="52"/>
      <c r="H112" s="41">
        <v>5</v>
      </c>
      <c r="I112" s="70">
        <v>1.5</v>
      </c>
    </row>
    <row r="113" spans="1:18" ht="31.5" x14ac:dyDescent="0.25">
      <c r="A113" s="41"/>
      <c r="B113" s="53"/>
      <c r="C113" s="41"/>
      <c r="D113" s="51"/>
      <c r="E113" s="58">
        <v>0</v>
      </c>
      <c r="F113" s="55" t="s">
        <v>58</v>
      </c>
      <c r="G113" s="52"/>
      <c r="H113" s="41"/>
      <c r="I113" s="53"/>
    </row>
    <row r="114" spans="1:18" ht="47.25" x14ac:dyDescent="0.25">
      <c r="A114" s="41"/>
      <c r="B114" s="53"/>
      <c r="C114" s="41"/>
      <c r="D114" s="51"/>
      <c r="E114" s="58">
        <v>1</v>
      </c>
      <c r="F114" s="55" t="s">
        <v>59</v>
      </c>
      <c r="G114" s="52"/>
      <c r="H114" s="41"/>
      <c r="I114" s="53"/>
    </row>
    <row r="115" spans="1:18" x14ac:dyDescent="0.25">
      <c r="A115" s="41"/>
      <c r="B115" s="53"/>
      <c r="C115" s="41"/>
      <c r="D115" s="51"/>
      <c r="E115" s="58">
        <v>2</v>
      </c>
      <c r="F115" s="56" t="s">
        <v>60</v>
      </c>
      <c r="G115" s="52"/>
      <c r="H115" s="41"/>
      <c r="I115" s="53"/>
    </row>
    <row r="116" spans="1:18" x14ac:dyDescent="0.25">
      <c r="A116" s="41"/>
      <c r="B116" s="53"/>
      <c r="C116" s="41"/>
      <c r="D116" s="51"/>
      <c r="E116" s="58">
        <v>3</v>
      </c>
      <c r="F116" s="56" t="s">
        <v>61</v>
      </c>
      <c r="G116" s="52"/>
      <c r="H116" s="41"/>
      <c r="I116" s="53"/>
    </row>
    <row r="117" spans="1:18" s="13" customFormat="1" ht="18.75" x14ac:dyDescent="0.3">
      <c r="A117" s="10" t="s">
        <v>10</v>
      </c>
      <c r="B117" s="11" t="s">
        <v>97</v>
      </c>
      <c r="C117" s="10"/>
      <c r="D117" s="12"/>
      <c r="E117" s="10"/>
      <c r="F117" s="12"/>
      <c r="G117" s="12"/>
      <c r="H117" s="10"/>
      <c r="I117" s="21">
        <f>SUM(I118:I198)</f>
        <v>42.5</v>
      </c>
      <c r="J117" s="79"/>
      <c r="K117" s="80"/>
      <c r="L117" s="80"/>
      <c r="M117" s="80"/>
      <c r="N117" s="80"/>
      <c r="O117" s="80"/>
      <c r="P117" s="80"/>
      <c r="Q117" s="80"/>
      <c r="R117" s="80"/>
    </row>
    <row r="118" spans="1:18" x14ac:dyDescent="0.25">
      <c r="A118" s="41">
        <v>1</v>
      </c>
      <c r="B118" s="46" t="s">
        <v>73</v>
      </c>
      <c r="C118" s="59"/>
      <c r="D118" s="59"/>
      <c r="E118" s="59"/>
      <c r="F118" s="59"/>
      <c r="G118" s="59"/>
      <c r="H118" s="49"/>
      <c r="I118" s="60"/>
    </row>
    <row r="119" spans="1:18" ht="31.5" x14ac:dyDescent="0.25">
      <c r="A119" s="41"/>
      <c r="B119" s="46"/>
      <c r="C119" s="32" t="s">
        <v>5</v>
      </c>
      <c r="D119" s="51" t="s">
        <v>316</v>
      </c>
      <c r="E119" s="32" t="s">
        <v>22</v>
      </c>
      <c r="F119" s="51" t="s">
        <v>301</v>
      </c>
      <c r="G119" s="74" t="s">
        <v>158</v>
      </c>
      <c r="H119" s="32">
        <v>6</v>
      </c>
      <c r="I119" s="57">
        <v>0.5</v>
      </c>
    </row>
    <row r="120" spans="1:18" ht="78.75" x14ac:dyDescent="0.25">
      <c r="A120" s="41"/>
      <c r="B120" s="46"/>
      <c r="C120" s="32" t="s">
        <v>5</v>
      </c>
      <c r="D120" s="51" t="s">
        <v>62</v>
      </c>
      <c r="E120" s="32" t="s">
        <v>22</v>
      </c>
      <c r="F120" s="51" t="s">
        <v>63</v>
      </c>
      <c r="G120" s="74" t="s">
        <v>158</v>
      </c>
      <c r="H120" s="32">
        <v>6</v>
      </c>
      <c r="I120" s="57">
        <v>0.2</v>
      </c>
    </row>
    <row r="121" spans="1:18" ht="63" x14ac:dyDescent="0.25">
      <c r="A121" s="41"/>
      <c r="B121" s="46"/>
      <c r="C121" s="32" t="s">
        <v>5</v>
      </c>
      <c r="D121" s="51" t="s">
        <v>64</v>
      </c>
      <c r="E121" s="32" t="s">
        <v>22</v>
      </c>
      <c r="F121" s="51" t="s">
        <v>65</v>
      </c>
      <c r="G121" s="74" t="s">
        <v>164</v>
      </c>
      <c r="H121" s="32">
        <v>6</v>
      </c>
      <c r="I121" s="57">
        <v>2</v>
      </c>
    </row>
    <row r="122" spans="1:18" ht="31.5" x14ac:dyDescent="0.25">
      <c r="A122" s="41"/>
      <c r="B122" s="46"/>
      <c r="C122" s="32" t="s">
        <v>5</v>
      </c>
      <c r="D122" s="51" t="s">
        <v>66</v>
      </c>
      <c r="E122" s="32" t="s">
        <v>22</v>
      </c>
      <c r="F122" s="51" t="s">
        <v>22</v>
      </c>
      <c r="G122" s="74" t="s">
        <v>163</v>
      </c>
      <c r="H122" s="32">
        <v>5</v>
      </c>
      <c r="I122" s="57">
        <v>0.5</v>
      </c>
    </row>
    <row r="123" spans="1:18" ht="47.25" x14ac:dyDescent="0.25">
      <c r="A123" s="41"/>
      <c r="B123" s="46"/>
      <c r="C123" s="32" t="s">
        <v>5</v>
      </c>
      <c r="D123" s="51" t="s">
        <v>168</v>
      </c>
      <c r="E123" s="32" t="s">
        <v>22</v>
      </c>
      <c r="F123" s="51" t="s">
        <v>67</v>
      </c>
      <c r="G123" s="74" t="s">
        <v>161</v>
      </c>
      <c r="H123" s="32">
        <v>6</v>
      </c>
      <c r="I123" s="57">
        <v>2</v>
      </c>
    </row>
    <row r="124" spans="1:18" ht="47.25" x14ac:dyDescent="0.25">
      <c r="A124" s="41"/>
      <c r="B124" s="46"/>
      <c r="C124" s="32" t="s">
        <v>5</v>
      </c>
      <c r="D124" s="51" t="s">
        <v>321</v>
      </c>
      <c r="E124" s="32"/>
      <c r="F124" s="51" t="s">
        <v>335</v>
      </c>
      <c r="G124" s="74" t="s">
        <v>163</v>
      </c>
      <c r="H124" s="32">
        <v>1</v>
      </c>
      <c r="I124" s="57">
        <v>1</v>
      </c>
    </row>
    <row r="125" spans="1:18" x14ac:dyDescent="0.25">
      <c r="A125" s="41"/>
      <c r="B125" s="46"/>
      <c r="C125" s="32" t="s">
        <v>6</v>
      </c>
      <c r="D125" s="65" t="s">
        <v>68</v>
      </c>
      <c r="E125" s="32" t="s">
        <v>22</v>
      </c>
      <c r="F125" s="51" t="s">
        <v>22</v>
      </c>
      <c r="G125" s="59"/>
      <c r="H125" s="32">
        <v>6</v>
      </c>
      <c r="I125" s="57">
        <v>2</v>
      </c>
    </row>
    <row r="126" spans="1:18" ht="63" x14ac:dyDescent="0.25">
      <c r="A126" s="41"/>
      <c r="B126" s="46"/>
      <c r="C126" s="32" t="s">
        <v>22</v>
      </c>
      <c r="D126" s="65" t="s">
        <v>22</v>
      </c>
      <c r="E126" s="32">
        <v>0</v>
      </c>
      <c r="F126" s="51" t="s">
        <v>69</v>
      </c>
      <c r="G126" s="53"/>
      <c r="H126" s="41"/>
      <c r="I126" s="53"/>
    </row>
    <row r="127" spans="1:18" ht="47.25" x14ac:dyDescent="0.25">
      <c r="A127" s="41"/>
      <c r="B127" s="46"/>
      <c r="C127" s="32" t="s">
        <v>22</v>
      </c>
      <c r="D127" s="65" t="s">
        <v>22</v>
      </c>
      <c r="E127" s="32">
        <v>1</v>
      </c>
      <c r="F127" s="51" t="s">
        <v>70</v>
      </c>
      <c r="G127" s="53"/>
      <c r="H127" s="41"/>
      <c r="I127" s="53"/>
    </row>
    <row r="128" spans="1:18" ht="63" x14ac:dyDescent="0.25">
      <c r="A128" s="41"/>
      <c r="B128" s="46"/>
      <c r="C128" s="32" t="s">
        <v>22</v>
      </c>
      <c r="D128" s="65" t="s">
        <v>22</v>
      </c>
      <c r="E128" s="32">
        <v>2</v>
      </c>
      <c r="F128" s="51" t="s">
        <v>71</v>
      </c>
      <c r="G128" s="53"/>
      <c r="H128" s="41"/>
      <c r="I128" s="53"/>
    </row>
    <row r="129" spans="1:9" ht="47.25" x14ac:dyDescent="0.25">
      <c r="A129" s="41"/>
      <c r="B129" s="46"/>
      <c r="C129" s="32" t="s">
        <v>22</v>
      </c>
      <c r="D129" s="65" t="s">
        <v>22</v>
      </c>
      <c r="E129" s="32">
        <v>3</v>
      </c>
      <c r="F129" s="51" t="s">
        <v>72</v>
      </c>
      <c r="G129" s="53"/>
      <c r="H129" s="41"/>
      <c r="I129" s="53"/>
    </row>
    <row r="130" spans="1:9" x14ac:dyDescent="0.25">
      <c r="A130" s="41">
        <v>2</v>
      </c>
      <c r="B130" s="46" t="s">
        <v>74</v>
      </c>
      <c r="C130" s="59"/>
      <c r="D130" s="59"/>
      <c r="E130" s="59"/>
      <c r="F130" s="59"/>
      <c r="G130" s="59"/>
      <c r="H130" s="49"/>
      <c r="I130" s="60"/>
    </row>
    <row r="131" spans="1:9" x14ac:dyDescent="0.25">
      <c r="A131" s="41"/>
      <c r="B131" s="53"/>
      <c r="C131" s="67" t="s">
        <v>5</v>
      </c>
      <c r="D131" s="116" t="s">
        <v>281</v>
      </c>
      <c r="E131" s="67"/>
      <c r="F131" s="116" t="s">
        <v>282</v>
      </c>
      <c r="G131" s="75" t="s">
        <v>163</v>
      </c>
      <c r="H131" s="41">
        <v>1</v>
      </c>
      <c r="I131" s="57">
        <v>0.15</v>
      </c>
    </row>
    <row r="132" spans="1:9" ht="31.5" x14ac:dyDescent="0.25">
      <c r="A132" s="41"/>
      <c r="B132" s="53"/>
      <c r="C132" s="67" t="s">
        <v>5</v>
      </c>
      <c r="D132" s="116" t="s">
        <v>283</v>
      </c>
      <c r="E132" s="67"/>
      <c r="F132" s="116"/>
      <c r="G132" s="75" t="s">
        <v>163</v>
      </c>
      <c r="H132" s="41">
        <v>1</v>
      </c>
      <c r="I132" s="57">
        <v>0.15</v>
      </c>
    </row>
    <row r="133" spans="1:9" x14ac:dyDescent="0.25">
      <c r="A133" s="41"/>
      <c r="B133" s="46"/>
      <c r="C133" s="67" t="s">
        <v>5</v>
      </c>
      <c r="D133" s="116" t="s">
        <v>286</v>
      </c>
      <c r="E133" s="67"/>
      <c r="F133" s="116" t="s">
        <v>287</v>
      </c>
      <c r="G133" s="75" t="s">
        <v>163</v>
      </c>
      <c r="H133" s="41">
        <v>1</v>
      </c>
      <c r="I133" s="57">
        <v>0.25</v>
      </c>
    </row>
    <row r="134" spans="1:9" x14ac:dyDescent="0.25">
      <c r="A134" s="41"/>
      <c r="B134" s="46"/>
      <c r="C134" s="67" t="s">
        <v>5</v>
      </c>
      <c r="D134" s="116" t="s">
        <v>288</v>
      </c>
      <c r="E134" s="67"/>
      <c r="F134" s="116" t="s">
        <v>287</v>
      </c>
      <c r="G134" s="75" t="s">
        <v>163</v>
      </c>
      <c r="H134" s="41">
        <v>1</v>
      </c>
      <c r="I134" s="57">
        <v>0.15</v>
      </c>
    </row>
    <row r="135" spans="1:9" x14ac:dyDescent="0.25">
      <c r="A135" s="41"/>
      <c r="B135" s="46"/>
      <c r="C135" s="67" t="s">
        <v>5</v>
      </c>
      <c r="D135" s="116" t="s">
        <v>289</v>
      </c>
      <c r="E135" s="67"/>
      <c r="F135" s="116" t="s">
        <v>287</v>
      </c>
      <c r="G135" s="75" t="s">
        <v>163</v>
      </c>
      <c r="H135" s="41">
        <v>1</v>
      </c>
      <c r="I135" s="57">
        <v>0.15</v>
      </c>
    </row>
    <row r="136" spans="1:9" ht="39" x14ac:dyDescent="0.25">
      <c r="A136" s="41"/>
      <c r="B136" s="46"/>
      <c r="C136" s="32" t="s">
        <v>6</v>
      </c>
      <c r="D136" s="93" t="s">
        <v>285</v>
      </c>
      <c r="E136" s="94" t="s">
        <v>22</v>
      </c>
      <c r="F136" s="95" t="s">
        <v>22</v>
      </c>
      <c r="G136" s="61"/>
      <c r="H136" s="41">
        <v>6</v>
      </c>
      <c r="I136" s="57">
        <v>2</v>
      </c>
    </row>
    <row r="137" spans="1:9" ht="39" x14ac:dyDescent="0.25">
      <c r="A137" s="41"/>
      <c r="B137" s="46"/>
      <c r="C137" s="32"/>
      <c r="D137" s="97" t="s">
        <v>22</v>
      </c>
      <c r="E137" s="94">
        <v>0</v>
      </c>
      <c r="F137" s="95" t="s">
        <v>302</v>
      </c>
      <c r="G137" s="61"/>
      <c r="H137" s="41"/>
      <c r="I137" s="57"/>
    </row>
    <row r="138" spans="1:9" ht="26.25" x14ac:dyDescent="0.25">
      <c r="A138" s="41"/>
      <c r="B138" s="46"/>
      <c r="C138" s="32"/>
      <c r="D138" s="97" t="s">
        <v>22</v>
      </c>
      <c r="E138" s="94">
        <v>1</v>
      </c>
      <c r="F138" s="95" t="s">
        <v>192</v>
      </c>
      <c r="G138" s="61"/>
      <c r="H138" s="41"/>
      <c r="I138" s="57"/>
    </row>
    <row r="139" spans="1:9" ht="39" x14ac:dyDescent="0.25">
      <c r="A139" s="41"/>
      <c r="B139" s="46"/>
      <c r="C139" s="32"/>
      <c r="D139" s="97" t="s">
        <v>22</v>
      </c>
      <c r="E139" s="94">
        <v>2</v>
      </c>
      <c r="F139" s="95" t="s">
        <v>193</v>
      </c>
      <c r="G139" s="61"/>
      <c r="H139" s="41"/>
      <c r="I139" s="57"/>
    </row>
    <row r="140" spans="1:9" ht="26.25" x14ac:dyDescent="0.25">
      <c r="A140" s="41"/>
      <c r="B140" s="46"/>
      <c r="C140" s="32"/>
      <c r="D140" s="97" t="s">
        <v>22</v>
      </c>
      <c r="E140" s="94">
        <v>3</v>
      </c>
      <c r="F140" s="95" t="s">
        <v>194</v>
      </c>
      <c r="G140" s="61"/>
      <c r="H140" s="41"/>
      <c r="I140" s="57"/>
    </row>
    <row r="141" spans="1:9" ht="63" x14ac:dyDescent="0.25">
      <c r="A141" s="41"/>
      <c r="B141" s="53"/>
      <c r="C141" s="32" t="s">
        <v>6</v>
      </c>
      <c r="D141" s="9" t="s">
        <v>195</v>
      </c>
      <c r="E141" s="6"/>
      <c r="F141" s="9"/>
      <c r="G141" s="6"/>
      <c r="H141" s="7">
        <v>5</v>
      </c>
      <c r="I141" s="37">
        <v>2</v>
      </c>
    </row>
    <row r="142" spans="1:9" ht="31.5" x14ac:dyDescent="0.25">
      <c r="A142" s="41"/>
      <c r="B142" s="53"/>
      <c r="C142" s="32"/>
      <c r="D142" s="9"/>
      <c r="E142" s="7">
        <v>0</v>
      </c>
      <c r="F142" s="99" t="s">
        <v>199</v>
      </c>
      <c r="G142" s="6"/>
      <c r="H142" s="7"/>
      <c r="I142" s="6"/>
    </row>
    <row r="143" spans="1:9" ht="47.25" x14ac:dyDescent="0.25">
      <c r="A143" s="41"/>
      <c r="B143" s="53"/>
      <c r="C143" s="32"/>
      <c r="D143" s="9"/>
      <c r="E143" s="7">
        <v>1</v>
      </c>
      <c r="F143" s="99" t="s">
        <v>200</v>
      </c>
      <c r="G143" s="6"/>
      <c r="H143" s="7"/>
      <c r="I143" s="6"/>
    </row>
    <row r="144" spans="1:9" ht="31.5" x14ac:dyDescent="0.25">
      <c r="A144" s="41"/>
      <c r="B144" s="53"/>
      <c r="C144" s="32"/>
      <c r="D144" s="9"/>
      <c r="E144" s="7">
        <v>2</v>
      </c>
      <c r="F144" s="99" t="s">
        <v>201</v>
      </c>
      <c r="G144" s="6"/>
      <c r="H144" s="7"/>
      <c r="I144" s="6"/>
    </row>
    <row r="145" spans="1:9" ht="47.25" x14ac:dyDescent="0.25">
      <c r="A145" s="41"/>
      <c r="B145" s="53"/>
      <c r="C145" s="32"/>
      <c r="D145" s="9"/>
      <c r="E145" s="7">
        <v>3</v>
      </c>
      <c r="F145" s="99" t="s">
        <v>202</v>
      </c>
      <c r="G145" s="6"/>
      <c r="H145" s="7"/>
      <c r="I145" s="6"/>
    </row>
    <row r="146" spans="1:9" x14ac:dyDescent="0.25">
      <c r="A146" s="41">
        <v>3</v>
      </c>
      <c r="B146" s="42" t="s">
        <v>76</v>
      </c>
      <c r="C146" s="62"/>
      <c r="D146" s="63"/>
      <c r="E146" s="62"/>
      <c r="F146" s="63"/>
      <c r="G146" s="63"/>
      <c r="H146" s="43"/>
      <c r="I146" s="64"/>
    </row>
    <row r="147" spans="1:9" ht="78.75" x14ac:dyDescent="0.25">
      <c r="A147" s="41"/>
      <c r="B147" s="53"/>
      <c r="C147" s="66" t="s">
        <v>5</v>
      </c>
      <c r="D147" s="65" t="s">
        <v>77</v>
      </c>
      <c r="E147" s="66" t="s">
        <v>22</v>
      </c>
      <c r="F147" s="65" t="s">
        <v>22</v>
      </c>
      <c r="G147" s="75" t="s">
        <v>163</v>
      </c>
      <c r="H147" s="41">
        <v>6</v>
      </c>
      <c r="I147" s="57">
        <v>1</v>
      </c>
    </row>
    <row r="148" spans="1:9" ht="47.25" x14ac:dyDescent="0.25">
      <c r="A148" s="41"/>
      <c r="B148" s="46"/>
      <c r="C148" s="32" t="s">
        <v>5</v>
      </c>
      <c r="D148" s="65" t="s">
        <v>303</v>
      </c>
      <c r="E148" s="32" t="s">
        <v>22</v>
      </c>
      <c r="F148" s="51" t="s">
        <v>78</v>
      </c>
      <c r="G148" s="75" t="s">
        <v>163</v>
      </c>
      <c r="H148" s="41">
        <v>6</v>
      </c>
      <c r="I148" s="57">
        <v>1</v>
      </c>
    </row>
    <row r="149" spans="1:9" x14ac:dyDescent="0.25">
      <c r="A149" s="41"/>
      <c r="B149" s="46"/>
      <c r="C149" s="32" t="s">
        <v>6</v>
      </c>
      <c r="D149" s="65" t="s">
        <v>176</v>
      </c>
      <c r="E149" s="32" t="s">
        <v>22</v>
      </c>
      <c r="F149" s="51" t="s">
        <v>22</v>
      </c>
      <c r="G149" s="52"/>
      <c r="H149" s="41">
        <v>5</v>
      </c>
      <c r="I149" s="57">
        <v>1</v>
      </c>
    </row>
    <row r="150" spans="1:9" x14ac:dyDescent="0.25">
      <c r="A150" s="41"/>
      <c r="B150" s="46"/>
      <c r="C150" s="32" t="s">
        <v>22</v>
      </c>
      <c r="D150" s="65" t="s">
        <v>22</v>
      </c>
      <c r="E150" s="32">
        <v>0</v>
      </c>
      <c r="F150" s="51" t="s">
        <v>79</v>
      </c>
      <c r="G150" s="52"/>
      <c r="H150" s="41"/>
      <c r="I150" s="53"/>
    </row>
    <row r="151" spans="1:9" x14ac:dyDescent="0.25">
      <c r="A151" s="41"/>
      <c r="B151" s="46"/>
      <c r="C151" s="32" t="s">
        <v>22</v>
      </c>
      <c r="D151" s="65" t="s">
        <v>22</v>
      </c>
      <c r="E151" s="32">
        <v>1</v>
      </c>
      <c r="F151" s="51" t="s">
        <v>80</v>
      </c>
      <c r="G151" s="52"/>
      <c r="H151" s="41"/>
      <c r="I151" s="53"/>
    </row>
    <row r="152" spans="1:9" x14ac:dyDescent="0.25">
      <c r="A152" s="41"/>
      <c r="B152" s="46"/>
      <c r="C152" s="32" t="s">
        <v>22</v>
      </c>
      <c r="D152" s="65" t="s">
        <v>22</v>
      </c>
      <c r="E152" s="32">
        <v>2</v>
      </c>
      <c r="F152" s="51" t="s">
        <v>81</v>
      </c>
      <c r="G152" s="52"/>
      <c r="H152" s="41"/>
      <c r="I152" s="53"/>
    </row>
    <row r="153" spans="1:9" x14ac:dyDescent="0.25">
      <c r="A153" s="41"/>
      <c r="B153" s="46"/>
      <c r="C153" s="32" t="s">
        <v>22</v>
      </c>
      <c r="D153" s="65" t="s">
        <v>22</v>
      </c>
      <c r="E153" s="32">
        <v>3</v>
      </c>
      <c r="F153" s="51" t="s">
        <v>88</v>
      </c>
      <c r="G153" s="52"/>
      <c r="H153" s="41"/>
      <c r="I153" s="53"/>
    </row>
    <row r="154" spans="1:9" ht="31.5" x14ac:dyDescent="0.25">
      <c r="A154" s="41"/>
      <c r="B154" s="46"/>
      <c r="C154" s="32" t="s">
        <v>6</v>
      </c>
      <c r="D154" s="51" t="s">
        <v>178</v>
      </c>
      <c r="E154" s="32"/>
      <c r="F154" s="51"/>
      <c r="G154" s="52"/>
      <c r="H154" s="41">
        <v>5</v>
      </c>
      <c r="I154" s="57">
        <v>1</v>
      </c>
    </row>
    <row r="155" spans="1:9" ht="31.5" x14ac:dyDescent="0.25">
      <c r="A155" s="41"/>
      <c r="B155" s="46"/>
      <c r="C155" s="32" t="s">
        <v>22</v>
      </c>
      <c r="D155" s="51"/>
      <c r="E155" s="32">
        <v>0</v>
      </c>
      <c r="F155" s="51" t="s">
        <v>177</v>
      </c>
      <c r="G155" s="52"/>
      <c r="H155" s="41"/>
      <c r="I155" s="57"/>
    </row>
    <row r="156" spans="1:9" ht="31.5" x14ac:dyDescent="0.25">
      <c r="A156" s="41"/>
      <c r="B156" s="46"/>
      <c r="C156" s="32" t="s">
        <v>22</v>
      </c>
      <c r="D156" s="51"/>
      <c r="E156" s="32">
        <v>1</v>
      </c>
      <c r="F156" s="51" t="s">
        <v>179</v>
      </c>
      <c r="G156" s="52"/>
      <c r="H156" s="41"/>
      <c r="I156" s="57"/>
    </row>
    <row r="157" spans="1:9" x14ac:dyDescent="0.25">
      <c r="A157" s="41"/>
      <c r="B157" s="46"/>
      <c r="C157" s="32" t="s">
        <v>22</v>
      </c>
      <c r="D157" s="51"/>
      <c r="E157" s="32">
        <v>2</v>
      </c>
      <c r="F157" s="51" t="s">
        <v>180</v>
      </c>
      <c r="G157" s="52"/>
      <c r="H157" s="41"/>
      <c r="I157" s="57"/>
    </row>
    <row r="158" spans="1:9" x14ac:dyDescent="0.25">
      <c r="A158" s="41"/>
      <c r="B158" s="46"/>
      <c r="C158" s="32" t="s">
        <v>22</v>
      </c>
      <c r="D158" s="65"/>
      <c r="E158" s="32">
        <v>3</v>
      </c>
      <c r="F158" s="51" t="s">
        <v>88</v>
      </c>
      <c r="G158" s="52"/>
      <c r="H158" s="41"/>
      <c r="I158" s="57"/>
    </row>
    <row r="159" spans="1:9" ht="47.25" x14ac:dyDescent="0.25">
      <c r="A159" s="41"/>
      <c r="B159" s="46"/>
      <c r="C159" s="32" t="s">
        <v>6</v>
      </c>
      <c r="D159" s="65" t="s">
        <v>235</v>
      </c>
      <c r="E159" s="32"/>
      <c r="F159" s="51"/>
      <c r="G159" s="52"/>
      <c r="H159" s="41">
        <v>5</v>
      </c>
      <c r="I159" s="57">
        <v>1</v>
      </c>
    </row>
    <row r="160" spans="1:9" x14ac:dyDescent="0.25">
      <c r="A160" s="41"/>
      <c r="B160" s="46"/>
      <c r="C160" s="32"/>
      <c r="D160" s="65"/>
      <c r="E160" s="32">
        <v>0</v>
      </c>
      <c r="F160" s="51" t="s">
        <v>181</v>
      </c>
      <c r="G160" s="52"/>
      <c r="H160" s="41"/>
      <c r="I160" s="57"/>
    </row>
    <row r="161" spans="1:9" ht="31.5" x14ac:dyDescent="0.25">
      <c r="A161" s="41"/>
      <c r="B161" s="46"/>
      <c r="C161" s="32"/>
      <c r="D161" s="65"/>
      <c r="E161" s="32">
        <v>1</v>
      </c>
      <c r="F161" s="51" t="s">
        <v>182</v>
      </c>
      <c r="G161" s="52"/>
      <c r="H161" s="41"/>
      <c r="I161" s="57"/>
    </row>
    <row r="162" spans="1:9" ht="31.5" x14ac:dyDescent="0.25">
      <c r="A162" s="41"/>
      <c r="B162" s="46"/>
      <c r="C162" s="32"/>
      <c r="D162" s="65"/>
      <c r="E162" s="32">
        <v>2</v>
      </c>
      <c r="F162" s="51" t="s">
        <v>183</v>
      </c>
      <c r="G162" s="52"/>
      <c r="H162" s="41"/>
      <c r="I162" s="57"/>
    </row>
    <row r="163" spans="1:9" x14ac:dyDescent="0.25">
      <c r="A163" s="41"/>
      <c r="B163" s="46"/>
      <c r="C163" s="32"/>
      <c r="D163" s="65"/>
      <c r="E163" s="32">
        <v>3</v>
      </c>
      <c r="F163" s="51" t="s">
        <v>88</v>
      </c>
      <c r="G163" s="52"/>
      <c r="H163" s="41"/>
      <c r="I163" s="57"/>
    </row>
    <row r="164" spans="1:9" x14ac:dyDescent="0.25">
      <c r="A164" s="41"/>
      <c r="B164" s="46"/>
      <c r="C164" s="32" t="s">
        <v>6</v>
      </c>
      <c r="D164" s="65" t="s">
        <v>82</v>
      </c>
      <c r="E164" s="32" t="s">
        <v>22</v>
      </c>
      <c r="F164" s="51" t="s">
        <v>22</v>
      </c>
      <c r="G164" s="52"/>
      <c r="H164" s="41">
        <v>2</v>
      </c>
      <c r="I164" s="57">
        <v>2</v>
      </c>
    </row>
    <row r="165" spans="1:9" ht="63" x14ac:dyDescent="0.25">
      <c r="A165" s="41"/>
      <c r="B165" s="46"/>
      <c r="C165" s="32" t="s">
        <v>22</v>
      </c>
      <c r="D165" s="65" t="s">
        <v>22</v>
      </c>
      <c r="E165" s="32">
        <v>0</v>
      </c>
      <c r="F165" s="51" t="s">
        <v>290</v>
      </c>
      <c r="G165" s="52"/>
      <c r="H165" s="41"/>
      <c r="I165" s="57"/>
    </row>
    <row r="166" spans="1:9" ht="63" x14ac:dyDescent="0.25">
      <c r="A166" s="41"/>
      <c r="B166" s="46"/>
      <c r="C166" s="32" t="s">
        <v>22</v>
      </c>
      <c r="D166" s="65" t="s">
        <v>22</v>
      </c>
      <c r="E166" s="32">
        <v>1</v>
      </c>
      <c r="F166" s="51" t="s">
        <v>291</v>
      </c>
      <c r="G166" s="52"/>
      <c r="H166" s="41"/>
      <c r="I166" s="57"/>
    </row>
    <row r="167" spans="1:9" ht="63" x14ac:dyDescent="0.25">
      <c r="A167" s="41"/>
      <c r="B167" s="46"/>
      <c r="C167" s="32" t="s">
        <v>22</v>
      </c>
      <c r="D167" s="65" t="s">
        <v>22</v>
      </c>
      <c r="E167" s="32">
        <v>2</v>
      </c>
      <c r="F167" s="51" t="s">
        <v>292</v>
      </c>
      <c r="G167" s="52"/>
      <c r="H167" s="41"/>
      <c r="I167" s="57"/>
    </row>
    <row r="168" spans="1:9" ht="47.25" x14ac:dyDescent="0.25">
      <c r="A168" s="41"/>
      <c r="B168" s="46"/>
      <c r="C168" s="32" t="s">
        <v>22</v>
      </c>
      <c r="D168" s="65" t="s">
        <v>22</v>
      </c>
      <c r="E168" s="32">
        <v>3</v>
      </c>
      <c r="F168" s="51" t="s">
        <v>83</v>
      </c>
      <c r="G168" s="52"/>
      <c r="H168" s="41"/>
      <c r="I168" s="57"/>
    </row>
    <row r="169" spans="1:9" x14ac:dyDescent="0.25">
      <c r="A169" s="41"/>
      <c r="B169" s="46"/>
      <c r="C169" s="32" t="s">
        <v>6</v>
      </c>
      <c r="D169" s="65" t="s">
        <v>84</v>
      </c>
      <c r="E169" s="32" t="s">
        <v>22</v>
      </c>
      <c r="F169" s="51" t="s">
        <v>22</v>
      </c>
      <c r="G169" s="52"/>
      <c r="H169" s="41">
        <v>6</v>
      </c>
      <c r="I169" s="57">
        <v>2</v>
      </c>
    </row>
    <row r="170" spans="1:9" x14ac:dyDescent="0.25">
      <c r="A170" s="41"/>
      <c r="B170" s="46"/>
      <c r="C170" s="32" t="s">
        <v>22</v>
      </c>
      <c r="D170" s="65" t="s">
        <v>22</v>
      </c>
      <c r="E170" s="32">
        <v>0</v>
      </c>
      <c r="F170" s="51" t="s">
        <v>169</v>
      </c>
      <c r="G170" s="52"/>
      <c r="H170" s="41"/>
      <c r="I170" s="57"/>
    </row>
    <row r="171" spans="1:9" ht="47.25" x14ac:dyDescent="0.25">
      <c r="A171" s="41"/>
      <c r="B171" s="46"/>
      <c r="C171" s="32" t="s">
        <v>22</v>
      </c>
      <c r="D171" s="65" t="s">
        <v>22</v>
      </c>
      <c r="E171" s="32">
        <v>1</v>
      </c>
      <c r="F171" s="51" t="s">
        <v>85</v>
      </c>
      <c r="G171" s="52"/>
      <c r="H171" s="41"/>
      <c r="I171" s="57"/>
    </row>
    <row r="172" spans="1:9" ht="31.5" x14ac:dyDescent="0.25">
      <c r="A172" s="41"/>
      <c r="B172" s="46"/>
      <c r="C172" s="32" t="s">
        <v>22</v>
      </c>
      <c r="D172" s="65" t="s">
        <v>22</v>
      </c>
      <c r="E172" s="32">
        <v>2</v>
      </c>
      <c r="F172" s="51" t="s">
        <v>86</v>
      </c>
      <c r="G172" s="52"/>
      <c r="H172" s="41"/>
      <c r="I172" s="57"/>
    </row>
    <row r="173" spans="1:9" ht="31.5" x14ac:dyDescent="0.25">
      <c r="A173" s="41"/>
      <c r="B173" s="46"/>
      <c r="C173" s="32" t="s">
        <v>22</v>
      </c>
      <c r="D173" s="65" t="s">
        <v>22</v>
      </c>
      <c r="E173" s="32">
        <v>3</v>
      </c>
      <c r="F173" s="51" t="s">
        <v>87</v>
      </c>
      <c r="G173" s="52"/>
      <c r="H173" s="41"/>
      <c r="I173" s="57"/>
    </row>
    <row r="174" spans="1:9" x14ac:dyDescent="0.25">
      <c r="A174" s="41">
        <v>4</v>
      </c>
      <c r="B174" s="53" t="s">
        <v>146</v>
      </c>
      <c r="C174" s="41"/>
      <c r="D174" s="54"/>
      <c r="E174" s="41"/>
      <c r="F174" s="54"/>
      <c r="G174" s="54"/>
      <c r="H174" s="41"/>
      <c r="I174" s="53"/>
    </row>
    <row r="175" spans="1:9" ht="63" x14ac:dyDescent="0.25">
      <c r="A175" s="41"/>
      <c r="B175" s="53"/>
      <c r="C175" s="41" t="s">
        <v>5</v>
      </c>
      <c r="D175" s="54" t="s">
        <v>90</v>
      </c>
      <c r="E175" s="41"/>
      <c r="F175" s="54"/>
      <c r="G175" s="75" t="s">
        <v>163</v>
      </c>
      <c r="H175" s="41">
        <v>6</v>
      </c>
      <c r="I175" s="57">
        <v>0.5</v>
      </c>
    </row>
    <row r="176" spans="1:9" ht="47.25" x14ac:dyDescent="0.25">
      <c r="A176" s="41"/>
      <c r="B176" s="53"/>
      <c r="C176" s="41" t="s">
        <v>5</v>
      </c>
      <c r="D176" s="54" t="s">
        <v>184</v>
      </c>
      <c r="E176" s="41"/>
      <c r="F176" s="54"/>
      <c r="G176" s="74" t="s">
        <v>164</v>
      </c>
      <c r="H176" s="41">
        <v>6</v>
      </c>
      <c r="I176" s="88">
        <v>1</v>
      </c>
    </row>
    <row r="177" spans="1:9" x14ac:dyDescent="0.25">
      <c r="A177" s="41"/>
      <c r="B177" s="53"/>
      <c r="C177" s="41" t="s">
        <v>5</v>
      </c>
      <c r="D177" s="54" t="s">
        <v>332</v>
      </c>
      <c r="E177" s="41"/>
      <c r="F177" s="54" t="s">
        <v>333</v>
      </c>
      <c r="G177" s="74" t="s">
        <v>334</v>
      </c>
      <c r="H177" s="41">
        <v>6</v>
      </c>
      <c r="I177" s="88">
        <v>2</v>
      </c>
    </row>
    <row r="178" spans="1:9" ht="31.5" x14ac:dyDescent="0.25">
      <c r="A178" s="41"/>
      <c r="B178" s="53"/>
      <c r="C178" s="32" t="s">
        <v>5</v>
      </c>
      <c r="D178" s="54" t="s">
        <v>293</v>
      </c>
      <c r="E178" s="41"/>
      <c r="F178" s="51" t="s">
        <v>295</v>
      </c>
      <c r="G178" s="74" t="s">
        <v>164</v>
      </c>
      <c r="H178" s="41">
        <v>6</v>
      </c>
      <c r="I178" s="88">
        <v>0.5</v>
      </c>
    </row>
    <row r="179" spans="1:9" ht="33.75" customHeight="1" x14ac:dyDescent="0.25">
      <c r="A179" s="41"/>
      <c r="B179" s="53"/>
      <c r="C179" s="32" t="s">
        <v>5</v>
      </c>
      <c r="D179" s="54" t="s">
        <v>294</v>
      </c>
      <c r="E179" s="41"/>
      <c r="F179" s="51" t="s">
        <v>185</v>
      </c>
      <c r="G179" s="74" t="s">
        <v>164</v>
      </c>
      <c r="H179" s="41">
        <v>6</v>
      </c>
      <c r="I179" s="88">
        <v>0.5</v>
      </c>
    </row>
    <row r="180" spans="1:9" ht="39" x14ac:dyDescent="0.25">
      <c r="A180" s="41"/>
      <c r="B180" s="46"/>
      <c r="C180" s="32" t="s">
        <v>5</v>
      </c>
      <c r="D180" s="84" t="s">
        <v>203</v>
      </c>
      <c r="E180" s="85" t="s">
        <v>22</v>
      </c>
      <c r="F180" s="86" t="s">
        <v>186</v>
      </c>
      <c r="G180" s="87" t="s">
        <v>187</v>
      </c>
      <c r="H180" s="85">
        <v>6</v>
      </c>
      <c r="I180" s="88">
        <v>1</v>
      </c>
    </row>
    <row r="181" spans="1:9" ht="60.75" customHeight="1" x14ac:dyDescent="0.25">
      <c r="A181" s="41"/>
      <c r="B181" s="46"/>
      <c r="C181" s="32" t="s">
        <v>5</v>
      </c>
      <c r="D181" s="86" t="s">
        <v>188</v>
      </c>
      <c r="E181" s="85"/>
      <c r="F181" s="86" t="s">
        <v>206</v>
      </c>
      <c r="G181" s="86" t="s">
        <v>189</v>
      </c>
      <c r="H181" s="89">
        <v>6</v>
      </c>
      <c r="I181" s="90">
        <v>0.5</v>
      </c>
    </row>
    <row r="182" spans="1:9" ht="26.25" x14ac:dyDescent="0.25">
      <c r="A182" s="41"/>
      <c r="B182" s="46"/>
      <c r="C182" s="32" t="s">
        <v>5</v>
      </c>
      <c r="D182" s="91" t="s">
        <v>190</v>
      </c>
      <c r="E182" s="89"/>
      <c r="F182" s="92"/>
      <c r="G182" s="86" t="s">
        <v>158</v>
      </c>
      <c r="H182" s="89">
        <v>6</v>
      </c>
      <c r="I182" s="90">
        <v>0.3</v>
      </c>
    </row>
    <row r="183" spans="1:9" ht="64.5" x14ac:dyDescent="0.25">
      <c r="A183" s="41"/>
      <c r="B183" s="95"/>
      <c r="C183" s="118" t="s">
        <v>5</v>
      </c>
      <c r="D183" s="117" t="s">
        <v>298</v>
      </c>
      <c r="E183" s="89"/>
      <c r="F183" s="86" t="s">
        <v>299</v>
      </c>
      <c r="G183" s="95" t="s">
        <v>161</v>
      </c>
      <c r="H183" s="94">
        <v>6</v>
      </c>
      <c r="I183" s="96">
        <v>1</v>
      </c>
    </row>
    <row r="184" spans="1:9" ht="26.25" x14ac:dyDescent="0.25">
      <c r="A184" s="41"/>
      <c r="B184" s="46"/>
      <c r="C184" s="32" t="s">
        <v>5</v>
      </c>
      <c r="D184" s="93" t="s">
        <v>297</v>
      </c>
      <c r="E184" s="94"/>
      <c r="F184" s="93" t="s">
        <v>300</v>
      </c>
      <c r="G184" s="95" t="s">
        <v>158</v>
      </c>
      <c r="H184" s="94">
        <v>6</v>
      </c>
      <c r="I184" s="96">
        <v>0.5</v>
      </c>
    </row>
    <row r="185" spans="1:9" ht="26.25" x14ac:dyDescent="0.25">
      <c r="A185" s="41"/>
      <c r="B185" s="46"/>
      <c r="C185" s="32" t="s">
        <v>5</v>
      </c>
      <c r="D185" s="93" t="s">
        <v>296</v>
      </c>
      <c r="E185" s="94"/>
      <c r="F185" s="95"/>
      <c r="G185" s="95" t="s">
        <v>161</v>
      </c>
      <c r="H185" s="94">
        <v>6</v>
      </c>
      <c r="I185" s="96">
        <v>0.5</v>
      </c>
    </row>
    <row r="186" spans="1:9" x14ac:dyDescent="0.25">
      <c r="A186" s="41"/>
      <c r="B186" s="46"/>
      <c r="C186" s="32" t="s">
        <v>5</v>
      </c>
      <c r="D186" s="93" t="s">
        <v>89</v>
      </c>
      <c r="E186" s="94"/>
      <c r="F186" s="86" t="s">
        <v>207</v>
      </c>
      <c r="G186" s="93" t="s">
        <v>158</v>
      </c>
      <c r="H186" s="89">
        <v>6</v>
      </c>
      <c r="I186" s="96">
        <v>1</v>
      </c>
    </row>
    <row r="187" spans="1:9" ht="26.25" x14ac:dyDescent="0.25">
      <c r="A187" s="41"/>
      <c r="B187" s="46"/>
      <c r="C187" s="32" t="s">
        <v>5</v>
      </c>
      <c r="D187" s="93" t="s">
        <v>310</v>
      </c>
      <c r="E187" s="94"/>
      <c r="F187" s="86" t="s">
        <v>319</v>
      </c>
      <c r="G187" s="95" t="s">
        <v>161</v>
      </c>
      <c r="H187" s="89">
        <v>6</v>
      </c>
      <c r="I187" s="96">
        <v>1</v>
      </c>
    </row>
    <row r="188" spans="1:9" ht="26.25" x14ac:dyDescent="0.25">
      <c r="A188" s="41"/>
      <c r="B188" s="46"/>
      <c r="C188" s="32" t="s">
        <v>5</v>
      </c>
      <c r="D188" s="93" t="s">
        <v>311</v>
      </c>
      <c r="E188" s="94" t="s">
        <v>22</v>
      </c>
      <c r="F188" s="98" t="s">
        <v>204</v>
      </c>
      <c r="G188" s="95" t="s">
        <v>161</v>
      </c>
      <c r="H188" s="89">
        <v>6</v>
      </c>
      <c r="I188" s="96">
        <v>0.5</v>
      </c>
    </row>
    <row r="189" spans="1:9" ht="31.5" x14ac:dyDescent="0.25">
      <c r="A189" s="41"/>
      <c r="B189" s="46"/>
      <c r="C189" s="32" t="s">
        <v>5</v>
      </c>
      <c r="D189" s="65" t="s">
        <v>91</v>
      </c>
      <c r="E189" s="32" t="s">
        <v>22</v>
      </c>
      <c r="F189" s="51" t="s">
        <v>92</v>
      </c>
      <c r="G189" s="95" t="s">
        <v>161</v>
      </c>
      <c r="H189" s="41">
        <v>6</v>
      </c>
      <c r="I189" s="57">
        <v>0.5</v>
      </c>
    </row>
    <row r="190" spans="1:9" ht="31.5" x14ac:dyDescent="0.25">
      <c r="A190" s="41"/>
      <c r="B190" s="46"/>
      <c r="C190" s="32" t="s">
        <v>5</v>
      </c>
      <c r="D190" s="65" t="s">
        <v>93</v>
      </c>
      <c r="E190" s="32" t="s">
        <v>22</v>
      </c>
      <c r="F190" s="51" t="s">
        <v>22</v>
      </c>
      <c r="G190" s="95" t="s">
        <v>161</v>
      </c>
      <c r="H190" s="41">
        <v>6</v>
      </c>
      <c r="I190" s="57">
        <v>1</v>
      </c>
    </row>
    <row r="191" spans="1:9" ht="47.25" x14ac:dyDescent="0.25">
      <c r="A191" s="41"/>
      <c r="B191" s="46"/>
      <c r="C191" s="32" t="s">
        <v>5</v>
      </c>
      <c r="D191" s="65" t="s">
        <v>304</v>
      </c>
      <c r="E191" s="32" t="s">
        <v>22</v>
      </c>
      <c r="F191" s="51" t="s">
        <v>305</v>
      </c>
      <c r="G191" s="74" t="s">
        <v>164</v>
      </c>
      <c r="H191" s="41">
        <v>6</v>
      </c>
      <c r="I191" s="57">
        <v>0.5</v>
      </c>
    </row>
    <row r="192" spans="1:9" ht="31.5" x14ac:dyDescent="0.25">
      <c r="A192" s="41"/>
      <c r="B192" s="46"/>
      <c r="C192" s="32" t="s">
        <v>5</v>
      </c>
      <c r="D192" s="65" t="s">
        <v>191</v>
      </c>
      <c r="E192" s="32" t="s">
        <v>22</v>
      </c>
      <c r="F192" s="51" t="s">
        <v>205</v>
      </c>
      <c r="G192" s="74" t="s">
        <v>164</v>
      </c>
      <c r="H192" s="41">
        <v>6</v>
      </c>
      <c r="I192" s="57">
        <v>0.75</v>
      </c>
    </row>
    <row r="193" spans="1:9" ht="77.25" x14ac:dyDescent="0.25">
      <c r="A193" s="41"/>
      <c r="B193" s="46"/>
      <c r="C193" s="32" t="s">
        <v>5</v>
      </c>
      <c r="D193" s="65" t="s">
        <v>318</v>
      </c>
      <c r="E193" s="32"/>
      <c r="F193" s="86" t="s">
        <v>317</v>
      </c>
      <c r="G193" s="74" t="s">
        <v>164</v>
      </c>
      <c r="H193" s="41">
        <v>6</v>
      </c>
      <c r="I193" s="57">
        <v>2</v>
      </c>
    </row>
    <row r="194" spans="1:9" ht="94.5" x14ac:dyDescent="0.25">
      <c r="A194" s="41"/>
      <c r="B194" s="46"/>
      <c r="C194" s="32" t="s">
        <v>5</v>
      </c>
      <c r="D194" s="65" t="s">
        <v>313</v>
      </c>
      <c r="E194" s="32"/>
      <c r="F194" s="51" t="s">
        <v>314</v>
      </c>
      <c r="G194" s="74" t="s">
        <v>164</v>
      </c>
      <c r="H194" s="41">
        <v>6</v>
      </c>
      <c r="I194" s="57">
        <v>2</v>
      </c>
    </row>
    <row r="195" spans="1:9" x14ac:dyDescent="0.25">
      <c r="A195" s="41"/>
      <c r="B195" s="46"/>
      <c r="C195" s="32" t="s">
        <v>5</v>
      </c>
      <c r="D195" s="65" t="s">
        <v>306</v>
      </c>
      <c r="E195" s="32" t="s">
        <v>22</v>
      </c>
      <c r="F195" s="51" t="s">
        <v>307</v>
      </c>
      <c r="G195" s="74" t="s">
        <v>163</v>
      </c>
      <c r="H195" s="41">
        <v>6</v>
      </c>
      <c r="I195" s="57">
        <v>0.5</v>
      </c>
    </row>
    <row r="196" spans="1:9" ht="31.5" x14ac:dyDescent="0.25">
      <c r="A196" s="41"/>
      <c r="B196" s="46"/>
      <c r="C196" s="32" t="s">
        <v>5</v>
      </c>
      <c r="D196" s="65" t="s">
        <v>308</v>
      </c>
      <c r="E196" s="32" t="s">
        <v>22</v>
      </c>
      <c r="F196" s="51" t="s">
        <v>315</v>
      </c>
      <c r="G196" s="74" t="s">
        <v>164</v>
      </c>
      <c r="H196" s="41">
        <v>6</v>
      </c>
      <c r="I196" s="57">
        <v>0.25</v>
      </c>
    </row>
    <row r="197" spans="1:9" ht="31.5" x14ac:dyDescent="0.25">
      <c r="A197" s="41"/>
      <c r="B197" s="46"/>
      <c r="C197" s="32" t="s">
        <v>5</v>
      </c>
      <c r="D197" s="65" t="s">
        <v>94</v>
      </c>
      <c r="E197" s="32" t="s">
        <v>22</v>
      </c>
      <c r="F197" s="51" t="s">
        <v>95</v>
      </c>
      <c r="G197" s="74" t="s">
        <v>163</v>
      </c>
      <c r="H197" s="41">
        <v>1</v>
      </c>
      <c r="I197" s="57">
        <v>0.15</v>
      </c>
    </row>
    <row r="198" spans="1:9" ht="94.5" x14ac:dyDescent="0.25">
      <c r="A198" s="41"/>
      <c r="B198" s="46"/>
      <c r="C198" s="32" t="s">
        <v>5</v>
      </c>
      <c r="D198" s="65" t="s">
        <v>96</v>
      </c>
      <c r="E198" s="32" t="s">
        <v>22</v>
      </c>
      <c r="F198" s="51" t="s">
        <v>170</v>
      </c>
      <c r="G198" s="74" t="s">
        <v>163</v>
      </c>
      <c r="H198" s="41">
        <v>1</v>
      </c>
      <c r="I198" s="57">
        <v>2</v>
      </c>
    </row>
    <row r="199" spans="1:9" ht="18.75" x14ac:dyDescent="0.3">
      <c r="A199" s="10" t="s">
        <v>98</v>
      </c>
      <c r="B199" s="29" t="s">
        <v>320</v>
      </c>
      <c r="C199" s="30"/>
      <c r="D199" s="31"/>
      <c r="E199" s="30"/>
      <c r="F199" s="31"/>
      <c r="G199" s="31"/>
      <c r="H199" s="30"/>
      <c r="I199" s="107">
        <f>SUM(I201:I255)</f>
        <v>17</v>
      </c>
    </row>
    <row r="200" spans="1:9" x14ac:dyDescent="0.25">
      <c r="A200" s="41">
        <v>1</v>
      </c>
      <c r="B200" s="42" t="s">
        <v>99</v>
      </c>
      <c r="C200" s="43"/>
      <c r="D200" s="44"/>
      <c r="E200" s="43"/>
      <c r="F200" s="44"/>
      <c r="G200" s="44"/>
      <c r="H200" s="43"/>
      <c r="I200" s="45"/>
    </row>
    <row r="201" spans="1:9" ht="31.5" x14ac:dyDescent="0.25">
      <c r="A201" s="41"/>
      <c r="B201" s="46"/>
      <c r="C201" s="47" t="s">
        <v>5</v>
      </c>
      <c r="D201" s="48" t="s">
        <v>100</v>
      </c>
      <c r="E201" s="47" t="s">
        <v>22</v>
      </c>
      <c r="F201" s="51" t="s">
        <v>101</v>
      </c>
      <c r="G201" s="73" t="s">
        <v>141</v>
      </c>
      <c r="H201" s="41">
        <v>5</v>
      </c>
      <c r="I201" s="50">
        <v>0.15</v>
      </c>
    </row>
    <row r="202" spans="1:9" ht="47.25" x14ac:dyDescent="0.25">
      <c r="A202" s="41"/>
      <c r="B202" s="46"/>
      <c r="C202" s="47" t="s">
        <v>5</v>
      </c>
      <c r="D202" s="51" t="s">
        <v>102</v>
      </c>
      <c r="E202" s="32" t="s">
        <v>22</v>
      </c>
      <c r="F202" s="51" t="s">
        <v>22</v>
      </c>
      <c r="G202" s="76" t="s">
        <v>141</v>
      </c>
      <c r="H202" s="41">
        <v>5</v>
      </c>
      <c r="I202" s="57">
        <v>0.5</v>
      </c>
    </row>
    <row r="203" spans="1:9" ht="63" x14ac:dyDescent="0.25">
      <c r="A203" s="41"/>
      <c r="B203" s="46"/>
      <c r="C203" s="47" t="s">
        <v>5</v>
      </c>
      <c r="D203" s="51" t="s">
        <v>103</v>
      </c>
      <c r="E203" s="32" t="s">
        <v>22</v>
      </c>
      <c r="F203" s="51" t="s">
        <v>22</v>
      </c>
      <c r="G203" s="73" t="s">
        <v>142</v>
      </c>
      <c r="H203" s="41">
        <v>5</v>
      </c>
      <c r="I203" s="57">
        <v>1</v>
      </c>
    </row>
    <row r="204" spans="1:9" x14ac:dyDescent="0.25">
      <c r="A204" s="41">
        <v>2</v>
      </c>
      <c r="B204" s="53" t="s">
        <v>104</v>
      </c>
      <c r="C204" s="41"/>
      <c r="D204" s="54"/>
      <c r="E204" s="41"/>
      <c r="F204" s="54"/>
      <c r="G204" s="73"/>
      <c r="H204" s="41"/>
      <c r="I204" s="53"/>
    </row>
    <row r="205" spans="1:9" x14ac:dyDescent="0.25">
      <c r="A205" s="41"/>
      <c r="B205" s="46"/>
      <c r="C205" s="32" t="s">
        <v>5</v>
      </c>
      <c r="D205" s="51" t="s">
        <v>105</v>
      </c>
      <c r="E205" s="32" t="s">
        <v>22</v>
      </c>
      <c r="F205" s="51" t="s">
        <v>243</v>
      </c>
      <c r="G205" s="73" t="s">
        <v>234</v>
      </c>
      <c r="H205" s="41">
        <v>6</v>
      </c>
      <c r="I205" s="57">
        <v>0.4</v>
      </c>
    </row>
    <row r="206" spans="1:9" ht="63" x14ac:dyDescent="0.25">
      <c r="A206" s="41"/>
      <c r="B206" s="46"/>
      <c r="C206" s="32" t="s">
        <v>5</v>
      </c>
      <c r="D206" s="51" t="s">
        <v>244</v>
      </c>
      <c r="E206" s="32" t="s">
        <v>22</v>
      </c>
      <c r="F206" s="51" t="s">
        <v>245</v>
      </c>
      <c r="G206" s="73" t="s">
        <v>142</v>
      </c>
      <c r="H206" s="41">
        <v>6</v>
      </c>
      <c r="I206" s="57">
        <v>0.75</v>
      </c>
    </row>
    <row r="207" spans="1:9" x14ac:dyDescent="0.25">
      <c r="A207" s="41"/>
      <c r="B207" s="46"/>
      <c r="C207" s="32" t="s">
        <v>5</v>
      </c>
      <c r="D207" s="51" t="s">
        <v>106</v>
      </c>
      <c r="E207" s="32" t="s">
        <v>22</v>
      </c>
      <c r="F207" s="51" t="s">
        <v>107</v>
      </c>
      <c r="G207" s="73" t="s">
        <v>142</v>
      </c>
      <c r="H207" s="41">
        <v>6</v>
      </c>
      <c r="I207" s="57">
        <v>1</v>
      </c>
    </row>
    <row r="208" spans="1:9" ht="31.5" x14ac:dyDescent="0.25">
      <c r="A208" s="41"/>
      <c r="B208" s="46"/>
      <c r="C208" s="32" t="s">
        <v>5</v>
      </c>
      <c r="D208" s="51" t="s">
        <v>108</v>
      </c>
      <c r="E208" s="32" t="s">
        <v>22</v>
      </c>
      <c r="F208" s="51" t="s">
        <v>22</v>
      </c>
      <c r="G208" s="73" t="s">
        <v>141</v>
      </c>
      <c r="H208" s="41">
        <v>5</v>
      </c>
      <c r="I208" s="57">
        <v>0.2</v>
      </c>
    </row>
    <row r="209" spans="1:9" ht="31.5" x14ac:dyDescent="0.25">
      <c r="A209" s="41"/>
      <c r="B209" s="46"/>
      <c r="C209" s="32" t="s">
        <v>5</v>
      </c>
      <c r="D209" s="51" t="s">
        <v>109</v>
      </c>
      <c r="E209" s="32" t="s">
        <v>22</v>
      </c>
      <c r="F209" s="51" t="s">
        <v>22</v>
      </c>
      <c r="G209" s="73" t="s">
        <v>141</v>
      </c>
      <c r="H209" s="41">
        <v>1</v>
      </c>
      <c r="I209" s="57">
        <v>0.5</v>
      </c>
    </row>
    <row r="210" spans="1:9" x14ac:dyDescent="0.25">
      <c r="A210" s="41"/>
      <c r="B210" s="46"/>
      <c r="C210" s="32" t="s">
        <v>5</v>
      </c>
      <c r="D210" s="51" t="s">
        <v>110</v>
      </c>
      <c r="E210" s="32" t="s">
        <v>22</v>
      </c>
      <c r="F210" s="51" t="s">
        <v>232</v>
      </c>
      <c r="G210" s="73" t="s">
        <v>141</v>
      </c>
      <c r="H210" s="41">
        <v>1</v>
      </c>
      <c r="I210" s="57">
        <v>0.5</v>
      </c>
    </row>
    <row r="211" spans="1:9" ht="63" x14ac:dyDescent="0.25">
      <c r="A211" s="41"/>
      <c r="B211" s="46"/>
      <c r="C211" s="32" t="s">
        <v>6</v>
      </c>
      <c r="D211" s="51" t="s">
        <v>111</v>
      </c>
      <c r="E211" s="32" t="s">
        <v>22</v>
      </c>
      <c r="F211" s="51" t="s">
        <v>22</v>
      </c>
      <c r="G211" s="52"/>
      <c r="H211" s="41">
        <v>5</v>
      </c>
      <c r="I211" s="57">
        <v>1</v>
      </c>
    </row>
    <row r="212" spans="1:9" ht="47.25" x14ac:dyDescent="0.25">
      <c r="A212" s="41"/>
      <c r="B212" s="46"/>
      <c r="C212" s="32" t="s">
        <v>22</v>
      </c>
      <c r="D212" s="51" t="s">
        <v>22</v>
      </c>
      <c r="E212" s="32">
        <v>0</v>
      </c>
      <c r="F212" s="51" t="s">
        <v>112</v>
      </c>
      <c r="G212" s="52"/>
      <c r="H212" s="41"/>
      <c r="I212" s="57"/>
    </row>
    <row r="213" spans="1:9" x14ac:dyDescent="0.25">
      <c r="A213" s="41"/>
      <c r="B213" s="46"/>
      <c r="C213" s="32" t="s">
        <v>22</v>
      </c>
      <c r="D213" s="51" t="s">
        <v>22</v>
      </c>
      <c r="E213" s="32">
        <v>1</v>
      </c>
      <c r="F213" s="51" t="s">
        <v>75</v>
      </c>
      <c r="G213" s="52"/>
      <c r="H213" s="41"/>
      <c r="I213" s="57"/>
    </row>
    <row r="214" spans="1:9" ht="31.5" x14ac:dyDescent="0.25">
      <c r="A214" s="41"/>
      <c r="B214" s="46"/>
      <c r="C214" s="32" t="s">
        <v>22</v>
      </c>
      <c r="D214" s="51" t="s">
        <v>22</v>
      </c>
      <c r="E214" s="32">
        <v>2</v>
      </c>
      <c r="F214" s="51" t="s">
        <v>113</v>
      </c>
      <c r="G214" s="52"/>
      <c r="H214" s="41"/>
      <c r="I214" s="57"/>
    </row>
    <row r="215" spans="1:9" ht="31.5" x14ac:dyDescent="0.25">
      <c r="A215" s="41"/>
      <c r="B215" s="46"/>
      <c r="C215" s="32" t="s">
        <v>22</v>
      </c>
      <c r="D215" s="51" t="s">
        <v>22</v>
      </c>
      <c r="E215" s="32">
        <v>3</v>
      </c>
      <c r="F215" s="51" t="s">
        <v>114</v>
      </c>
      <c r="G215" s="52"/>
      <c r="H215" s="41"/>
      <c r="I215" s="57"/>
    </row>
    <row r="216" spans="1:9" ht="31.5" x14ac:dyDescent="0.25">
      <c r="A216" s="41"/>
      <c r="B216" s="46"/>
      <c r="C216" s="32" t="s">
        <v>6</v>
      </c>
      <c r="D216" s="55" t="s">
        <v>233</v>
      </c>
      <c r="E216" s="32"/>
      <c r="F216" s="51"/>
      <c r="G216" s="52"/>
      <c r="H216" s="41">
        <v>6</v>
      </c>
      <c r="I216" s="57">
        <v>2</v>
      </c>
    </row>
    <row r="217" spans="1:9" ht="63" x14ac:dyDescent="0.25">
      <c r="A217" s="41"/>
      <c r="B217" s="46"/>
      <c r="C217" s="32"/>
      <c r="D217" s="55"/>
      <c r="E217" s="58">
        <v>0</v>
      </c>
      <c r="F217" s="55" t="s">
        <v>115</v>
      </c>
      <c r="G217" s="52"/>
      <c r="H217" s="41"/>
      <c r="I217" s="57"/>
    </row>
    <row r="218" spans="1:9" ht="31.5" x14ac:dyDescent="0.25">
      <c r="A218" s="41"/>
      <c r="B218" s="46"/>
      <c r="C218" s="32"/>
      <c r="D218" s="55"/>
      <c r="E218" s="58">
        <v>1</v>
      </c>
      <c r="F218" s="56" t="s">
        <v>116</v>
      </c>
      <c r="G218" s="52"/>
      <c r="H218" s="41"/>
      <c r="I218" s="57"/>
    </row>
    <row r="219" spans="1:9" ht="47.25" x14ac:dyDescent="0.25">
      <c r="A219" s="41"/>
      <c r="B219" s="46"/>
      <c r="C219" s="32"/>
      <c r="D219" s="55"/>
      <c r="E219" s="58">
        <v>2</v>
      </c>
      <c r="F219" s="55" t="s">
        <v>117</v>
      </c>
      <c r="G219" s="52"/>
      <c r="H219" s="41"/>
      <c r="I219" s="57"/>
    </row>
    <row r="220" spans="1:9" ht="47.25" x14ac:dyDescent="0.25">
      <c r="A220" s="41"/>
      <c r="B220" s="46"/>
      <c r="C220" s="32"/>
      <c r="D220" s="55"/>
      <c r="E220" s="58">
        <v>3</v>
      </c>
      <c r="F220" s="55" t="s">
        <v>118</v>
      </c>
      <c r="G220" s="52"/>
      <c r="H220" s="41"/>
      <c r="I220" s="57"/>
    </row>
    <row r="221" spans="1:9" x14ac:dyDescent="0.25">
      <c r="A221" s="41"/>
      <c r="B221" s="46"/>
      <c r="C221" s="32" t="s">
        <v>6</v>
      </c>
      <c r="D221" s="51" t="s">
        <v>119</v>
      </c>
      <c r="E221" s="32"/>
      <c r="F221" s="51"/>
      <c r="G221" s="52"/>
      <c r="H221" s="41">
        <v>5</v>
      </c>
      <c r="I221" s="57">
        <v>0.5</v>
      </c>
    </row>
    <row r="222" spans="1:9" ht="78.75" x14ac:dyDescent="0.25">
      <c r="A222" s="41"/>
      <c r="B222" s="46"/>
      <c r="C222" s="32" t="s">
        <v>22</v>
      </c>
      <c r="D222" s="51" t="s">
        <v>22</v>
      </c>
      <c r="E222" s="32">
        <v>0</v>
      </c>
      <c r="F222" s="51" t="s">
        <v>147</v>
      </c>
      <c r="G222" s="52"/>
      <c r="H222" s="41"/>
      <c r="I222" s="57"/>
    </row>
    <row r="223" spans="1:9" ht="63" x14ac:dyDescent="0.25">
      <c r="A223" s="41"/>
      <c r="B223" s="46"/>
      <c r="C223" s="32" t="s">
        <v>22</v>
      </c>
      <c r="D223" s="51" t="s">
        <v>22</v>
      </c>
      <c r="E223" s="32">
        <v>1</v>
      </c>
      <c r="F223" s="51" t="s">
        <v>148</v>
      </c>
      <c r="G223" s="52"/>
      <c r="H223" s="41"/>
      <c r="I223" s="57"/>
    </row>
    <row r="224" spans="1:9" ht="31.5" x14ac:dyDescent="0.25">
      <c r="A224" s="41"/>
      <c r="B224" s="46"/>
      <c r="C224" s="32" t="s">
        <v>22</v>
      </c>
      <c r="D224" s="51" t="s">
        <v>22</v>
      </c>
      <c r="E224" s="32">
        <v>2</v>
      </c>
      <c r="F224" s="51" t="s">
        <v>149</v>
      </c>
      <c r="G224" s="52"/>
      <c r="H224" s="41"/>
      <c r="I224" s="57"/>
    </row>
    <row r="225" spans="1:9" ht="31.5" x14ac:dyDescent="0.25">
      <c r="A225" s="41"/>
      <c r="B225" s="46"/>
      <c r="C225" s="32" t="s">
        <v>22</v>
      </c>
      <c r="D225" s="51" t="s">
        <v>22</v>
      </c>
      <c r="E225" s="32">
        <v>3</v>
      </c>
      <c r="F225" s="51" t="s">
        <v>150</v>
      </c>
      <c r="G225" s="52"/>
      <c r="H225" s="41"/>
      <c r="I225" s="57"/>
    </row>
    <row r="226" spans="1:9" ht="31.5" x14ac:dyDescent="0.25">
      <c r="A226" s="41"/>
      <c r="B226" s="46"/>
      <c r="C226" s="32" t="s">
        <v>6</v>
      </c>
      <c r="D226" s="51" t="s">
        <v>120</v>
      </c>
      <c r="E226" s="32" t="s">
        <v>22</v>
      </c>
      <c r="F226" s="51" t="s">
        <v>22</v>
      </c>
      <c r="G226" s="52"/>
      <c r="H226" s="41">
        <v>5</v>
      </c>
      <c r="I226" s="57">
        <v>0.5</v>
      </c>
    </row>
    <row r="227" spans="1:9" x14ac:dyDescent="0.25">
      <c r="A227" s="41"/>
      <c r="B227" s="46"/>
      <c r="C227" s="32" t="s">
        <v>22</v>
      </c>
      <c r="D227" s="51" t="s">
        <v>22</v>
      </c>
      <c r="E227" s="32">
        <v>0</v>
      </c>
      <c r="F227" s="51" t="s">
        <v>121</v>
      </c>
      <c r="G227" s="52"/>
      <c r="H227" s="41"/>
      <c r="I227" s="57"/>
    </row>
    <row r="228" spans="1:9" ht="31.5" x14ac:dyDescent="0.25">
      <c r="A228" s="41"/>
      <c r="B228" s="46"/>
      <c r="C228" s="32" t="s">
        <v>22</v>
      </c>
      <c r="D228" s="51" t="s">
        <v>22</v>
      </c>
      <c r="E228" s="32">
        <v>1</v>
      </c>
      <c r="F228" s="51" t="s">
        <v>122</v>
      </c>
      <c r="G228" s="52"/>
      <c r="H228" s="41"/>
      <c r="I228" s="57"/>
    </row>
    <row r="229" spans="1:9" ht="31.5" x14ac:dyDescent="0.25">
      <c r="A229" s="41"/>
      <c r="B229" s="46"/>
      <c r="C229" s="32" t="s">
        <v>22</v>
      </c>
      <c r="D229" s="51" t="s">
        <v>22</v>
      </c>
      <c r="E229" s="32">
        <v>2</v>
      </c>
      <c r="F229" s="51" t="s">
        <v>123</v>
      </c>
      <c r="G229" s="52"/>
      <c r="H229" s="41"/>
      <c r="I229" s="57"/>
    </row>
    <row r="230" spans="1:9" ht="31.5" x14ac:dyDescent="0.25">
      <c r="A230" s="41"/>
      <c r="B230" s="46"/>
      <c r="C230" s="32" t="s">
        <v>22</v>
      </c>
      <c r="D230" s="51" t="s">
        <v>22</v>
      </c>
      <c r="E230" s="32">
        <v>3</v>
      </c>
      <c r="F230" s="51" t="s">
        <v>124</v>
      </c>
      <c r="G230" s="52"/>
      <c r="H230" s="41"/>
      <c r="I230" s="57"/>
    </row>
    <row r="231" spans="1:9" ht="63" x14ac:dyDescent="0.25">
      <c r="A231" s="41"/>
      <c r="B231" s="46"/>
      <c r="C231" s="32" t="s">
        <v>6</v>
      </c>
      <c r="D231" s="51" t="s">
        <v>125</v>
      </c>
      <c r="E231" s="32" t="s">
        <v>22</v>
      </c>
      <c r="F231" s="51" t="s">
        <v>22</v>
      </c>
      <c r="G231" s="52"/>
      <c r="H231" s="41">
        <v>5</v>
      </c>
      <c r="I231" s="57">
        <v>1</v>
      </c>
    </row>
    <row r="232" spans="1:9" ht="47.25" x14ac:dyDescent="0.25">
      <c r="A232" s="41"/>
      <c r="B232" s="46"/>
      <c r="C232" s="32" t="s">
        <v>22</v>
      </c>
      <c r="D232" s="51" t="s">
        <v>22</v>
      </c>
      <c r="E232" s="32">
        <v>0</v>
      </c>
      <c r="F232" s="51" t="s">
        <v>126</v>
      </c>
      <c r="G232" s="52"/>
      <c r="H232" s="41"/>
      <c r="I232" s="57"/>
    </row>
    <row r="233" spans="1:9" ht="47.25" x14ac:dyDescent="0.25">
      <c r="A233" s="41"/>
      <c r="B233" s="46"/>
      <c r="C233" s="32" t="s">
        <v>22</v>
      </c>
      <c r="D233" s="51" t="s">
        <v>22</v>
      </c>
      <c r="E233" s="32">
        <v>1</v>
      </c>
      <c r="F233" s="51" t="s">
        <v>127</v>
      </c>
      <c r="G233" s="52"/>
      <c r="H233" s="41"/>
      <c r="I233" s="57"/>
    </row>
    <row r="234" spans="1:9" ht="47.25" x14ac:dyDescent="0.25">
      <c r="A234" s="41"/>
      <c r="B234" s="46"/>
      <c r="C234" s="32" t="s">
        <v>22</v>
      </c>
      <c r="D234" s="51" t="s">
        <v>22</v>
      </c>
      <c r="E234" s="32">
        <v>2</v>
      </c>
      <c r="F234" s="51" t="s">
        <v>128</v>
      </c>
      <c r="G234" s="52"/>
      <c r="H234" s="41"/>
      <c r="I234" s="57"/>
    </row>
    <row r="235" spans="1:9" ht="47.25" x14ac:dyDescent="0.25">
      <c r="A235" s="41"/>
      <c r="B235" s="46"/>
      <c r="C235" s="32" t="s">
        <v>22</v>
      </c>
      <c r="D235" s="51" t="s">
        <v>22</v>
      </c>
      <c r="E235" s="32">
        <v>3</v>
      </c>
      <c r="F235" s="51" t="s">
        <v>129</v>
      </c>
      <c r="G235" s="52"/>
      <c r="H235" s="41"/>
      <c r="I235" s="57"/>
    </row>
    <row r="236" spans="1:9" ht="31.5" x14ac:dyDescent="0.25">
      <c r="A236" s="41"/>
      <c r="B236" s="46"/>
      <c r="C236" s="32" t="s">
        <v>6</v>
      </c>
      <c r="D236" s="51" t="s">
        <v>130</v>
      </c>
      <c r="E236" s="32" t="s">
        <v>22</v>
      </c>
      <c r="F236" s="51" t="s">
        <v>22</v>
      </c>
      <c r="G236" s="52"/>
      <c r="H236" s="41">
        <v>5</v>
      </c>
      <c r="I236" s="57">
        <v>1</v>
      </c>
    </row>
    <row r="237" spans="1:9" ht="31.5" x14ac:dyDescent="0.25">
      <c r="A237" s="41"/>
      <c r="B237" s="46"/>
      <c r="C237" s="32" t="s">
        <v>22</v>
      </c>
      <c r="D237" s="51" t="s">
        <v>22</v>
      </c>
      <c r="E237" s="32">
        <v>0</v>
      </c>
      <c r="F237" s="51" t="s">
        <v>131</v>
      </c>
      <c r="G237" s="52"/>
      <c r="H237" s="41"/>
      <c r="I237" s="57"/>
    </row>
    <row r="238" spans="1:9" ht="47.25" x14ac:dyDescent="0.25">
      <c r="A238" s="41"/>
      <c r="B238" s="46"/>
      <c r="C238" s="32" t="s">
        <v>22</v>
      </c>
      <c r="D238" s="51" t="s">
        <v>22</v>
      </c>
      <c r="E238" s="32">
        <v>1</v>
      </c>
      <c r="F238" s="51" t="s">
        <v>132</v>
      </c>
      <c r="G238" s="52"/>
      <c r="H238" s="41"/>
      <c r="I238" s="57"/>
    </row>
    <row r="239" spans="1:9" ht="31.5" x14ac:dyDescent="0.25">
      <c r="A239" s="41"/>
      <c r="B239" s="46"/>
      <c r="C239" s="32" t="s">
        <v>22</v>
      </c>
      <c r="D239" s="51" t="s">
        <v>22</v>
      </c>
      <c r="E239" s="32">
        <v>2</v>
      </c>
      <c r="F239" s="51" t="s">
        <v>133</v>
      </c>
      <c r="G239" s="52"/>
      <c r="H239" s="41"/>
      <c r="I239" s="57"/>
    </row>
    <row r="240" spans="1:9" ht="47.25" x14ac:dyDescent="0.25">
      <c r="A240" s="41"/>
      <c r="B240" s="53"/>
      <c r="C240" s="32" t="s">
        <v>22</v>
      </c>
      <c r="D240" s="51" t="s">
        <v>22</v>
      </c>
      <c r="E240" s="32">
        <v>3</v>
      </c>
      <c r="F240" s="51" t="s">
        <v>134</v>
      </c>
      <c r="G240" s="54"/>
      <c r="H240" s="41"/>
      <c r="I240" s="57"/>
    </row>
    <row r="241" spans="1:9" x14ac:dyDescent="0.25">
      <c r="A241" s="41">
        <v>3</v>
      </c>
      <c r="B241" s="53" t="s">
        <v>25</v>
      </c>
      <c r="C241" s="32" t="s">
        <v>6</v>
      </c>
      <c r="D241" s="111" t="s">
        <v>322</v>
      </c>
      <c r="E241" s="110"/>
      <c r="F241" s="111"/>
      <c r="G241" s="52"/>
      <c r="H241" s="41">
        <v>4</v>
      </c>
      <c r="I241" s="57">
        <v>2</v>
      </c>
    </row>
    <row r="242" spans="1:9" x14ac:dyDescent="0.25">
      <c r="A242" s="41"/>
      <c r="B242" s="53"/>
      <c r="C242" s="32" t="s">
        <v>22</v>
      </c>
      <c r="D242" s="111"/>
      <c r="E242" s="110">
        <v>0</v>
      </c>
      <c r="F242" s="111" t="s">
        <v>326</v>
      </c>
      <c r="G242" s="52"/>
      <c r="H242" s="41"/>
      <c r="I242" s="57"/>
    </row>
    <row r="243" spans="1:9" ht="26.25" x14ac:dyDescent="0.25">
      <c r="A243" s="41"/>
      <c r="B243" s="53"/>
      <c r="C243" s="32" t="s">
        <v>22</v>
      </c>
      <c r="D243" s="111"/>
      <c r="E243" s="110">
        <v>1</v>
      </c>
      <c r="F243" s="91" t="s">
        <v>327</v>
      </c>
      <c r="G243" s="52"/>
      <c r="H243" s="41"/>
      <c r="I243" s="57"/>
    </row>
    <row r="244" spans="1:9" x14ac:dyDescent="0.25">
      <c r="A244" s="41"/>
      <c r="B244" s="53"/>
      <c r="C244" s="32" t="s">
        <v>22</v>
      </c>
      <c r="D244" s="111"/>
      <c r="E244" s="110">
        <v>2</v>
      </c>
      <c r="F244" s="111" t="s">
        <v>325</v>
      </c>
      <c r="G244" s="52"/>
      <c r="H244" s="41"/>
      <c r="I244" s="57"/>
    </row>
    <row r="245" spans="1:9" x14ac:dyDescent="0.25">
      <c r="A245" s="41"/>
      <c r="B245" s="53"/>
      <c r="C245" s="32"/>
      <c r="D245" s="111"/>
      <c r="E245" s="110">
        <v>3</v>
      </c>
      <c r="F245" s="111" t="s">
        <v>323</v>
      </c>
      <c r="G245" s="52"/>
      <c r="H245" s="41"/>
      <c r="I245" s="57"/>
    </row>
    <row r="246" spans="1:9" ht="47.25" x14ac:dyDescent="0.25">
      <c r="A246" s="41"/>
      <c r="B246" s="53"/>
      <c r="C246" s="32" t="s">
        <v>6</v>
      </c>
      <c r="D246" s="51" t="s">
        <v>324</v>
      </c>
      <c r="E246" s="32" t="s">
        <v>22</v>
      </c>
      <c r="F246" s="51" t="s">
        <v>22</v>
      </c>
      <c r="G246" s="54"/>
      <c r="H246" s="41">
        <v>4</v>
      </c>
      <c r="I246" s="57">
        <v>2</v>
      </c>
    </row>
    <row r="247" spans="1:9" ht="31.5" x14ac:dyDescent="0.25">
      <c r="A247" s="41"/>
      <c r="B247" s="46"/>
      <c r="C247" s="32" t="s">
        <v>22</v>
      </c>
      <c r="D247" s="51" t="s">
        <v>22</v>
      </c>
      <c r="E247" s="32">
        <v>0</v>
      </c>
      <c r="F247" s="51" t="s">
        <v>135</v>
      </c>
      <c r="G247" s="52"/>
      <c r="H247" s="41"/>
      <c r="I247" s="57"/>
    </row>
    <row r="248" spans="1:9" ht="47.25" x14ac:dyDescent="0.25">
      <c r="A248" s="41"/>
      <c r="B248" s="46"/>
      <c r="C248" s="32" t="s">
        <v>22</v>
      </c>
      <c r="D248" s="51" t="s">
        <v>22</v>
      </c>
      <c r="E248" s="32">
        <v>1</v>
      </c>
      <c r="F248" s="51" t="s">
        <v>136</v>
      </c>
      <c r="G248" s="52"/>
      <c r="H248" s="41"/>
      <c r="I248" s="57"/>
    </row>
    <row r="249" spans="1:9" ht="47.25" x14ac:dyDescent="0.25">
      <c r="A249" s="41"/>
      <c r="B249" s="46"/>
      <c r="C249" s="32" t="s">
        <v>22</v>
      </c>
      <c r="D249" s="51" t="s">
        <v>22</v>
      </c>
      <c r="E249" s="32">
        <v>2</v>
      </c>
      <c r="F249" s="51" t="s">
        <v>137</v>
      </c>
      <c r="G249" s="52"/>
      <c r="H249" s="41"/>
      <c r="I249" s="57"/>
    </row>
    <row r="250" spans="1:9" ht="47.25" x14ac:dyDescent="0.25">
      <c r="A250" s="41"/>
      <c r="B250" s="46"/>
      <c r="C250" s="32"/>
      <c r="D250" s="51"/>
      <c r="E250" s="32">
        <v>3</v>
      </c>
      <c r="F250" s="51" t="s">
        <v>138</v>
      </c>
      <c r="G250" s="52"/>
      <c r="H250" s="41"/>
      <c r="I250" s="57"/>
    </row>
    <row r="251" spans="1:9" x14ac:dyDescent="0.25">
      <c r="A251" s="41"/>
      <c r="B251" s="46"/>
      <c r="C251" s="32" t="s">
        <v>6</v>
      </c>
      <c r="D251" s="111" t="s">
        <v>328</v>
      </c>
      <c r="E251" s="110" t="s">
        <v>22</v>
      </c>
      <c r="F251" s="111" t="s">
        <v>22</v>
      </c>
      <c r="G251" s="52"/>
      <c r="H251" s="41">
        <v>4</v>
      </c>
      <c r="I251" s="57">
        <v>2</v>
      </c>
    </row>
    <row r="252" spans="1:9" x14ac:dyDescent="0.25">
      <c r="A252" s="41"/>
      <c r="B252" s="46"/>
      <c r="C252" s="32"/>
      <c r="D252" s="111"/>
      <c r="E252" s="110">
        <v>0</v>
      </c>
      <c r="F252" s="119" t="s">
        <v>329</v>
      </c>
      <c r="G252" s="52"/>
      <c r="H252" s="41"/>
      <c r="I252" s="57"/>
    </row>
    <row r="253" spans="1:9" ht="20.25" customHeight="1" x14ac:dyDescent="0.25">
      <c r="A253" s="41"/>
      <c r="B253" s="46"/>
      <c r="C253" s="32"/>
      <c r="E253" s="110">
        <v>1</v>
      </c>
      <c r="F253" s="119" t="s">
        <v>330</v>
      </c>
      <c r="G253" s="52"/>
      <c r="H253" s="41"/>
      <c r="I253" s="57"/>
    </row>
    <row r="254" spans="1:9" ht="27" customHeight="1" x14ac:dyDescent="0.25">
      <c r="A254" s="41"/>
      <c r="B254" s="46"/>
      <c r="C254" s="32"/>
      <c r="D254" s="111"/>
      <c r="E254" s="110">
        <v>2</v>
      </c>
      <c r="F254" s="119" t="s">
        <v>331</v>
      </c>
      <c r="G254" s="52"/>
      <c r="H254" s="41"/>
      <c r="I254" s="57"/>
    </row>
    <row r="255" spans="1:9" ht="25.5" x14ac:dyDescent="0.25">
      <c r="A255" s="41"/>
      <c r="B255" s="46"/>
      <c r="C255" s="32"/>
      <c r="D255" s="111"/>
      <c r="E255" s="110">
        <v>3</v>
      </c>
      <c r="F255" s="119" t="s">
        <v>239</v>
      </c>
      <c r="G255" s="52"/>
      <c r="H255" s="41"/>
      <c r="I255" s="57"/>
    </row>
    <row r="256" spans="1:9" ht="18.75" x14ac:dyDescent="0.25">
      <c r="F256" s="20" t="s">
        <v>143</v>
      </c>
      <c r="G256" s="20"/>
      <c r="H256" s="19"/>
      <c r="I256" s="22">
        <f>I7+I69+I117+I199</f>
        <v>100</v>
      </c>
    </row>
    <row r="260" spans="6:9" ht="18.75" x14ac:dyDescent="0.25">
      <c r="F260" s="38"/>
      <c r="G260" s="38"/>
      <c r="H260" s="39"/>
      <c r="I260" s="40"/>
    </row>
  </sheetData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2" sqref="D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20" t="s">
        <v>15</v>
      </c>
      <c r="B1" s="120"/>
    </row>
    <row r="2" spans="1:2" x14ac:dyDescent="0.25">
      <c r="A2" s="25">
        <v>1</v>
      </c>
      <c r="B2" s="26" t="s">
        <v>151</v>
      </c>
    </row>
    <row r="3" spans="1:2" x14ac:dyDescent="0.25">
      <c r="A3" s="25">
        <v>2</v>
      </c>
      <c r="B3" s="26" t="s">
        <v>152</v>
      </c>
    </row>
    <row r="4" spans="1:2" x14ac:dyDescent="0.25">
      <c r="A4" s="25">
        <v>3</v>
      </c>
      <c r="B4" s="26" t="s">
        <v>153</v>
      </c>
    </row>
    <row r="5" spans="1:2" x14ac:dyDescent="0.25">
      <c r="A5" s="25">
        <v>4</v>
      </c>
      <c r="B5" s="26" t="s">
        <v>154</v>
      </c>
    </row>
    <row r="6" spans="1:2" ht="31.5" x14ac:dyDescent="0.25">
      <c r="A6" s="25">
        <v>5</v>
      </c>
      <c r="B6" s="26" t="s">
        <v>155</v>
      </c>
    </row>
    <row r="7" spans="1:2" x14ac:dyDescent="0.25">
      <c r="A7" s="25">
        <v>6</v>
      </c>
      <c r="B7" s="26" t="s">
        <v>156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2024-05-14T04:41:37Z</cp:lastPrinted>
  <dcterms:created xsi:type="dcterms:W3CDTF">2022-11-09T22:53:43Z</dcterms:created>
  <dcterms:modified xsi:type="dcterms:W3CDTF">2025-04-08T20:49:35Z</dcterms:modified>
</cp:coreProperties>
</file>