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ЧЕТВЕРГ\Прототипирование и обслуживание мобильных робототехнических систем\"/>
    </mc:Choice>
  </mc:AlternateContent>
  <xr:revisionPtr revIDLastSave="0" documentId="13_ncr:1_{FF7866A0-64D8-47F0-8AEA-4929C9A97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G84" i="4"/>
  <c r="G83" i="4"/>
  <c r="G82" i="4"/>
  <c r="C14" i="4"/>
  <c r="A5" i="7"/>
  <c r="A3" i="7"/>
  <c r="C15" i="5"/>
  <c r="C14" i="5"/>
  <c r="G40" i="5" s="1"/>
  <c r="C13" i="5"/>
  <c r="C12" i="5"/>
  <c r="G11" i="5"/>
  <c r="E11" i="5"/>
  <c r="C11" i="5"/>
  <c r="G10" i="5"/>
  <c r="E10" i="5"/>
  <c r="C10" i="5"/>
  <c r="C9" i="5"/>
  <c r="D8" i="5"/>
  <c r="C7" i="5"/>
  <c r="A3" i="5"/>
  <c r="C15" i="1"/>
  <c r="C14" i="1"/>
  <c r="G32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5" i="4"/>
  <c r="C9" i="4"/>
  <c r="G25" i="5" l="1"/>
  <c r="G24" i="5"/>
  <c r="G23" i="5"/>
  <c r="G22" i="5"/>
  <c r="G20" i="5"/>
  <c r="G19" i="5"/>
  <c r="G21" i="5"/>
  <c r="G18" i="5"/>
  <c r="G26" i="5"/>
  <c r="G27" i="1"/>
  <c r="G41" i="5"/>
  <c r="G34" i="1"/>
  <c r="G35" i="1"/>
  <c r="G29" i="1"/>
  <c r="G28" i="1"/>
  <c r="G30" i="1"/>
</calcChain>
</file>

<file path=xl/sharedStrings.xml><?xml version="1.0" encoding="utf-8"?>
<sst xmlns="http://schemas.openxmlformats.org/spreadsheetml/2006/main" count="538" uniqueCount="242">
  <si>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</si>
  <si>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</si>
  <si>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</si>
  <si>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</si>
  <si>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</si>
  <si>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</si>
  <si>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</si>
  <si>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</si>
  <si>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</si>
  <si>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</si>
  <si>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</si>
  <si>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</si>
  <si>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</si>
  <si>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</si>
  <si>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</si>
  <si>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</si>
  <si>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</si>
  <si>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</si>
  <si>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</si>
  <si>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</si>
  <si>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</si>
  <si>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</si>
  <si>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</si>
  <si>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</si>
  <si>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</si>
  <si>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</si>
  <si>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</si>
  <si>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</si>
  <si>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</si>
  <si>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</si>
  <si>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</si>
  <si>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</si>
  <si>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</si>
  <si>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</si>
  <si>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</si>
  <si>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</si>
  <si>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</si>
  <si>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</si>
  <si>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</si>
  <si>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</si>
  <si>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</si>
  <si>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</si>
  <si>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</si>
  <si>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</si>
  <si>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</si>
  <si>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</si>
  <si>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</si>
  <si>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</si>
  <si>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</si>
  <si>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</si>
  <si>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</si>
  <si>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</si>
  <si>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</si>
  <si>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</si>
  <si>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</si>
  <si>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</si>
  <si>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</si>
  <si>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</si>
  <si>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</si>
  <si>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</si>
  <si>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</si>
  <si>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</si>
  <si>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</si>
  <si>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Соревновательное поле мобильной робототехники (2м х 4м)</t>
  </si>
  <si>
    <t>Корзина для мусора</t>
  </si>
  <si>
    <t>Стол</t>
  </si>
  <si>
    <t>Стул</t>
  </si>
  <si>
    <t>Дымоулавливающая система FumeCube или аналог</t>
  </si>
  <si>
    <t>Паяльная станция Stannol INDUSTA 550 или аналог</t>
  </si>
  <si>
    <t>Универсальный пинцет Professional ESD, ZP 01014 130 тур AA, 130 мм или аналог</t>
  </si>
  <si>
    <t>Прецизионный пинцет ProfessionalESD, ZP20114120  130 тур7а, 120 мм или аналог</t>
  </si>
  <si>
    <t>Микробокорезы Electronic. Z 400118 03 Micro 118 mm или аналог</t>
  </si>
  <si>
    <t>Плоскокруглогубцы для специалиста по точной механике с режущей кромкой и пружиной, Z 36001 160 mmClassic или аналог</t>
  </si>
  <si>
    <t>Сетевой фильтр</t>
  </si>
  <si>
    <t xml:space="preserve">Размер рабочего пространства 2000х4000мм. </t>
  </si>
  <si>
    <t>на усмотрение организатора</t>
  </si>
  <si>
    <t>(ШхГхВ) 1350х700х780
столеншница не тоньше 25 мм
ламинированная поверхность столешницы</t>
  </si>
  <si>
    <t>Model - ISO
Size - 54х42х77 cm
Extra details - 4 ножки, без подлокотников</t>
  </si>
  <si>
    <t>Питание/мощность 230V-50/60HZ/55W; напряжение на выходе 24V; Класс защиты 1; Диапазон температур 200-300С; Время нагрева 50 сек;  Нагревательный элемент керамический; выравнивание потенциалов 3,5 мм; Габариты (ДхШхВ) 110х110х160; вес 2 кг.  http://dialural.ru/d/534499/d/presentationssolderingstationseng.pdf</t>
  </si>
  <si>
    <t>http://dialural.ru/pintsety-zakhvaty-manipulyatory-sps-europe</t>
  </si>
  <si>
    <t>http://dialural.ru/ruchnoy-instrument-serii-yevrolayn</t>
  </si>
  <si>
    <t>6 розеток, шнур 5м</t>
  </si>
  <si>
    <t>Мебель</t>
  </si>
  <si>
    <t>оборудование</t>
  </si>
  <si>
    <t>инструмент</t>
  </si>
  <si>
    <t>Оборудование</t>
  </si>
  <si>
    <t>шт</t>
  </si>
  <si>
    <t xml:space="preserve">шт </t>
  </si>
  <si>
    <t xml:space="preserve">шт  </t>
  </si>
  <si>
    <t>Стеллаж</t>
  </si>
  <si>
    <t>Аптечка</t>
  </si>
  <si>
    <t>Охрана труда</t>
  </si>
  <si>
    <t>Огнетушитель</t>
  </si>
  <si>
    <t>Ноутбук</t>
  </si>
  <si>
    <t>Пакет MS Office или аналогичная программа</t>
  </si>
  <si>
    <t xml:space="preserve">Manufacturer - Asus
Model - N580GD-DM412T
Size - 38x25x2 cm (15,6")
Extra details - CPU i5 8300 / RAM 8 GB DDR4 / HDD 1Tb / nVidia GeForce GTX1050 GPU 4 GB / Win10 </t>
  </si>
  <si>
    <t>Manufacturer - Metal factory
Model - STFL 1044-2,0
Size - L-W-H cm (100x40x200)
Extra details - Metal</t>
  </si>
  <si>
    <t>ПО</t>
  </si>
  <si>
    <t xml:space="preserve">Оборудование </t>
  </si>
  <si>
    <t xml:space="preserve">Конструктор робототехнический или Комплект по мобильной робототехнике </t>
  </si>
  <si>
    <t xml:space="preserve">шт ( на 1 раб.место) </t>
  </si>
  <si>
    <t>Ноутбук - тип 1</t>
  </si>
  <si>
    <t>Size - (15,6")
Extra details - CPU  Core i5 11400H и выше / RAM 8 GB DDR4 и выше / SSD 256 GB и выше / nVidia GeForce GTX 1650 GPU 4 GB и выше / Win10  или аналог.</t>
  </si>
  <si>
    <t>Оборудование IT</t>
  </si>
  <si>
    <t>Специализированное программное обеспечение</t>
  </si>
  <si>
    <t>VS Code 2020+ / Labview 2022+ / PyCharm Ide или аналоги</t>
  </si>
  <si>
    <t>Офисное программное обеспечение</t>
  </si>
  <si>
    <t>MS Office 2017+ (Word, Excel, Power Point, Publisher) или аналоги</t>
  </si>
  <si>
    <t>Стул - тип 2</t>
  </si>
  <si>
    <t>Спецодежда, спецобувь</t>
  </si>
  <si>
    <t>Защитный комбинизон, защитные ботинки</t>
  </si>
  <si>
    <t>конкурсант привозит с собой</t>
  </si>
  <si>
    <t>Универсальный пинцет 130 тур AA, 130 мм. или аналог.</t>
  </si>
  <si>
    <t>Длина: 145 мм.
Диэлектрическое покрытие: да
Антистатическое покрытие : нет
Антимаг.нитный: нет
г.убки: плоские/рифленые</t>
  </si>
  <si>
    <t>инструменты</t>
  </si>
  <si>
    <t>шт.</t>
  </si>
  <si>
    <t>Прецизионный пинцет 130 тур7а, 120 мм. или аналог.</t>
  </si>
  <si>
    <t>Длина: 130 мм.
Диэлектрическое покрытие: нет
Антистатическое покрытие : да
Антимаг.нитный: да
г.убки: острые</t>
  </si>
  <si>
    <t>Микробокорезы 118 mm или аналог.</t>
  </si>
  <si>
    <t>Вес нетто: 0,2 кг..
Длина: 160 мм.
Диэлектрическое покрытие: нет</t>
  </si>
  <si>
    <t>Плоскокруг.лог.убцы для специалиста по точной механике с режущей кромкой и пружиной,  160 mm или аналог.</t>
  </si>
  <si>
    <t>Вес нетто: 0,241 кг..
Длина: 160 мм.
Диэлектрическое покрытие: нет</t>
  </si>
  <si>
    <t>Рожковый ключ</t>
  </si>
  <si>
    <t>мин -5, макс - 5.5</t>
  </si>
  <si>
    <t xml:space="preserve">Набор рожковых ключей </t>
  </si>
  <si>
    <t>Размер min: 6 мм.
Размер max: 32 мм.
Размер min (дюйм): нет
Размер max (дюйм): нет
Материал: CrV
Шарнирный механизм: нет</t>
  </si>
  <si>
    <t>Измерительная рулетка</t>
  </si>
  <si>
    <t>5Метров</t>
  </si>
  <si>
    <t>Набор торцевых шестиг.ранных ключей</t>
  </si>
  <si>
    <t>Размер min: 1.5 мм.
Размер max: 10 мм.
Размер min (дюйм): нет
Размер max (дюйм): нет
Материал: сталь S2
г.ОСТ: 16983-80
Шарнирный механизм: нет</t>
  </si>
  <si>
    <t>Мультиметр</t>
  </si>
  <si>
    <t>Постоянное напряжение: 1000 В
Количество измерений в секунду: 3 раз или больше</t>
  </si>
  <si>
    <t>Ящик для инструментов</t>
  </si>
  <si>
    <t>Размер - 15"</t>
  </si>
  <si>
    <t>Набор отвёрток</t>
  </si>
  <si>
    <t>Крестовые, Шлицывые, Дижлектрическое покрытие</t>
  </si>
  <si>
    <t>Набор прецизионных отверток для точных работ</t>
  </si>
  <si>
    <t>Вес нетто: 0.16 кг..
Диэлектрическое покрытие: нет
Тип наконечника: набор
Форма ручки: Прямая</t>
  </si>
  <si>
    <t>6 розеток 5 метров</t>
  </si>
  <si>
    <t>ЖКХ</t>
  </si>
  <si>
    <t>Ручка шариковая синяя</t>
  </si>
  <si>
    <t xml:space="preserve">Диаметр пишущего узла 0,7 мм. Цвет корпуса: прозрачный. </t>
  </si>
  <si>
    <t xml:space="preserve">Расходный материал </t>
  </si>
  <si>
    <t>Блокнот Attache 60 листов черный в клетку на спирали (140х195 мм)</t>
  </si>
  <si>
    <t>Блокнот на спирали А5 60л. ATTACHE, черный, блок 60г, обложка 215г Единица продажи: поштучно. Формат листов: А5. объем: 228 КУБ. СМ.</t>
  </si>
  <si>
    <t>Клейкая двухсторонняя лента 50 мм х 8 м, На Вспененной Основе, 1 мм, прочная, Brauberg</t>
  </si>
  <si>
    <t xml:space="preserve"> Вид: двусторонняя.
• Длина намотки: 8 м.
• Ширина: 50 мм.
• Толщина: 1000 мкм.
• Количество в упаковке: 1 шт.</t>
  </si>
  <si>
    <t>Бумага А4 БЕЛАЯ офисная</t>
  </si>
  <si>
    <t>Количество листов, шт
500
Плотность, г/м2
80
Тип печати
Лазерная, Копир, Струйная Формат
A4 (21 × 29.7 см)
Размеры, мм
297Х210</t>
  </si>
  <si>
    <t>Муляж яблоко зеленое 8см (10 шт)</t>
  </si>
  <si>
    <t>муляж яблоко зеленое 8см (10 шт) Тип
муляж фрукта/овоща
Высота
8 с</t>
  </si>
  <si>
    <t>Высота - 10 см, диаметр - 8 см, материал - пенопласт.</t>
  </si>
  <si>
    <t>Искусственный газон «Трава в рулоне» Naterial толщина 20 мм 2x5 м (рулон) цвет зеленый</t>
  </si>
  <si>
    <t>Травинки представляют собой волокна полиэтилена и полипропилена, окрашенные в четыре цвета. Количество точек на квадратный метр — 14700. Вес волокон составляет 525 г/м², общий вес покрытия — 1310 г/м².
толщина — 20 мм
покрытие продается рулонами размером 1x5 м (площадь 5 м²)
цвет — зелёный.</t>
  </si>
  <si>
    <t>4612-SB Яблоки 3*3.5 см. 5 шт. зеленый</t>
  </si>
  <si>
    <t>Количество  в наборе: 5 шт.
Размер: 3*3,5 см.</t>
  </si>
  <si>
    <t>Муляж Яблоко красное d-8 см 10 шт</t>
  </si>
  <si>
    <t>4610-SB Яблоки 3*3.5 см. 5 шт. красно-желтый</t>
  </si>
  <si>
    <t>Количество в наборе: 5 шт. d-8 см</t>
  </si>
  <si>
    <t>Объект соревновательного поля «Дерево»</t>
  </si>
  <si>
    <t>Каждое «дерево» имеет три «ветки»: нижнюю, среднюю и верхнюю. На каждой ветке определена круговая зона диаметром 40 мм. Именно в этой зоне и должны размещаться муляжи фруктов.</t>
  </si>
  <si>
    <t>Белая матовая краска на водной основе (быстросохнущая)</t>
  </si>
  <si>
    <t>прямой срез, щетина 100% синтетическая нить, мягкая</t>
  </si>
  <si>
    <t>Кисть малярная плоская 20 мм.</t>
  </si>
  <si>
    <t>Используется для обозначения зоны Страт/Финиш и зон перед деревьями. Имеет следующие характеристики: цвет: белый, объем (л): 3, краска на водной основе акриловая (быстросохнущая)</t>
  </si>
  <si>
    <t>САПР (CAD) система</t>
  </si>
  <si>
    <t>Компас 3д или на усмотрение организатора</t>
  </si>
  <si>
    <t>Состав:
Канал:
Доступны два типа: канал серии U и канал низкопрофильной серии.
Расширенный шаблон позволяет легко соединять конструкцию, шестерни, звездочки и двигатели.
Все монтажные отверстия подходят для нового метрического оборудования M3.
Плоские балки: балки находятся на компактной стороне структурных элементов с простым в использовании линейным рисунком 8 мм. Их также легко согнуть для настройки.
Скобки: новые скобки с гранями на более чем одной плоскости. Многие кронштейны позволяют отстраиваться от основной конструкции под углом. У других есть более специализированные общие применения, такие как удерживание ведомого колеса или ведущего колеса для мобильного шасси.
Крепления: это краеугольные камни основной структуры вашего проекта. Крепления позволяют создавать прочные соединения, добавлять опоры и открывать возможности монтажа.
Пластина крепления двигателя
Обновленные крепления сервоприводов
Обновленные крепления двигателя
Шестерни, цепи и звездочки: обновленные прямозубые цилиндрические зубчатые колеса имеют отверстие 14 мм с шаблоном Studica для установки на ступицы и другие вращающиеся компоненты. Новые конические шестерни для конструкции коробки передач и усовершенствованная конструкция системы привода.
Движение:
Двигатели:
Редукторный двигатель постоянного тока: планетарные редукторные двигатели серии Maverick обеспечивают эффективную и надежную мощность для робота. Монтажные отверстия M3 на шаблоне Studica предлагают новый, быстрый и удобный способ интеграции с другими компонентами. D-вал диаметром 6 мм, коробка передач 61: 1 и провода питания длиной 470 мм в сочетании с разъемами Powerpole обеспечивают высококачественное сильноточное соединение в компактном двигателе.
Сервомотор: сервопривод  сверхпрочной стальной зубчатой ​​передачей. Этот угловой программируемый сервопривод может выполнять различные роли в вашем роботе или проекте. В режиме по умолчанию сервопривод может поворачиваться на 300 градусов при наличии обратной связи по позиционированию. В этом режиме сигнал PWM будет определять положение сервопривода. Используя программатор сервопривода, сервопривод можно переключить в режим непрерывного вращения. В этом режиме сервопривод будет иметь пропорциональное управление скоростью на основе сигнала ШИМ, который вы отправляете своим сервоконтроллером.
Колеса:
Колеса Omni: наши новые колеса Dual Omni представляют собой цельную деталь с улучшенными резиновыми роликами по периметру, перпендикулярными направлению движения, поэтому шасси вашего робота может легко перемещаться в боковом направлении. Каждый ролик со стальной втулкой движется по оси из полированной стали, чтобы минимизировать трение. Эта новая конструкция означает, что при вращении колес нагрузка плавно переносится с одного ролика на другой.
Электроника и система управления:
контроллер робота:
Поддерживает Java и C ++, поддержка ROS
контроллер на базе Linux, гигабитного Ethernet, USB3 и встроенного Wi-Fi / Bluetooth.
Поддерживает Open CV, Tensor Flow, SLAM
Высокоинтегрированная, недорогая, многоядерная вычислительная платформа Linux с поддержкой Wi-Fi и большим количеством USB-портов ввода-вывода для расширения
32-битные микроконтроллеры ARM со сложными механизмами ввода-вывода и цифровой связи
4-канальный контроллер двигателя с блоком предохранителей (для двигателей постоянного тока до 20 А)
4 порта аппаратного кодировщика - по одному на каждый двигатель
2 порта концевых выключателей для каждого двигателя
Блок предохранителей для ручной установки пределов тока
2 порта расширения питания для питания других устройств 12 В постоянного тока. I.E.
VMX
Серво силовой модуль
Встроенный светодиодный контроллер
Блок питания 6А для светодиодов
Коммуникационный порт i2c для управления светодиодным контроллером
Порты USB обновлены до USB-C для лучшей поддержки современных кабельных стандартов.
Серво блок питания:
Мощность до 8 серводвигателей</t>
  </si>
  <si>
    <t>FPV-оборудование</t>
  </si>
  <si>
    <t>на усмотрение участников. 5GH</t>
  </si>
  <si>
    <t>Аппаратура управления</t>
  </si>
  <si>
    <t>Геймпад или аналог</t>
  </si>
  <si>
    <t>Ящик с набором индивидуальных инструментов</t>
  </si>
  <si>
    <t>на усмотрение участников.</t>
  </si>
  <si>
    <t>Дозатор - составной элемент из трех частей - кран, тумблер, воронка. 3Д модель для печати во вложении</t>
  </si>
  <si>
    <t>Трафарет - ячейки для семян. Чертеж для изготовления во вложении</t>
  </si>
  <si>
    <t>Прототипирование и обслуживание мобильных робототехнических систем</t>
  </si>
  <si>
    <t>Батыршин Фанил Фанисович</t>
  </si>
  <si>
    <t>finic.man@yandex.ru</t>
  </si>
  <si>
    <t>Комплект (1 на троих участников)</t>
  </si>
  <si>
    <t>3 шт на каждое соревновательное поле</t>
  </si>
  <si>
    <t>Емилиянов Григорий Андреевич</t>
  </si>
  <si>
    <t>egrigoriy@mail.ru</t>
  </si>
  <si>
    <t>катушка</t>
  </si>
  <si>
    <t>Пластик для 3D печати PLA белый 1 кг.</t>
  </si>
  <si>
    <t>Клейкая двухсторонняя лента 38 мм х 8 м, НА ВСПЕНЕННОЙ ОСНОВЕ 1 мм</t>
  </si>
  <si>
    <t>Вид: двусторонняя
Длина намотки: 8 м
Ширина: 38 мм
Количество в упаковке: 1 шт.
Основа ленты: вспененный полиэтилен</t>
  </si>
  <si>
    <t>Клейкая лента АРМИРОВАННАЯ 48 мм х 25 м, ТКАНЕВАЯ ОСНОВА</t>
  </si>
  <si>
    <t>Длина намотки: 25 м
Ширина: 48 мм
Количество в упаковке: 1 шт.
Основа ленты: ткань
Высокая прочность на разрыв: да</t>
  </si>
  <si>
    <t>Тип: PLA
Диаметр, мм: 1.75
Вес: 1 кг
Цвет: Белый
Технология 3D печати: FDM</t>
  </si>
  <si>
    <t>Уголок мебельный KW 40x40x17x1.5</t>
  </si>
  <si>
    <t>Выполнен из качественной оцинкованной стали толщиной 1,5 мм. Размер — 17 × 40 мм, цвет — серебро.</t>
  </si>
  <si>
    <t>2 шт на каждое соревновательное поле</t>
  </si>
  <si>
    <t>Объект соревновательного поля «Контейнер для фруктов»</t>
  </si>
  <si>
    <t>Объект соревновательного поля «Сота для семян»</t>
  </si>
  <si>
    <t>Объект соревновательного поля «Дозатор для семян»</t>
  </si>
  <si>
    <t>4 шт на каждое соревновательное поле</t>
  </si>
  <si>
    <t>Специальный контейнер для сброса фруктов</t>
  </si>
  <si>
    <t>Муляж груша желтая искусственная 7x7x10 см</t>
  </si>
  <si>
    <t>Муляж груша зеленая искусственная 7x7x10 см 10 шт</t>
  </si>
  <si>
    <t>упак.</t>
  </si>
  <si>
    <t>Саморезы Gigant 3,5x35, потайная головка, крупный шаг, оксидированный</t>
  </si>
  <si>
    <t>Диаметр:3.5 мм
Фасовка:1 кг
Фасовка:501 шт
Длина:35 мм
Материал:сталь</t>
  </si>
  <si>
    <t>Количество предметов в упаковке 
20 шт.
Материал изделия 
пластик
Комплектация 
20 шариков; пластиковый пакет
Страна производства 
Китай
Длина предмета 
1.6 см
Ширина предмета 
1.6 см</t>
  </si>
  <si>
    <t>Камешки Марблс шарики 16мм синие</t>
  </si>
  <si>
    <t>Камешки Марблс шарики 16мм желтые</t>
  </si>
  <si>
    <t>Итоговый (межрегиональный) этап Чемпионата по профессиональному мастерству "Профессионалы" в 2025 г.</t>
  </si>
  <si>
    <t>20.04.2025 г. -24.02.2025 г.</t>
  </si>
  <si>
    <t>Калужская область</t>
  </si>
  <si>
    <t>г. Калуга, 1-й Академический проезд, 5к1Д</t>
  </si>
  <si>
    <t>Федеральный технопарк профессионального образования</t>
  </si>
  <si>
    <t xml:space="preserve"> очки</t>
  </si>
  <si>
    <t>Защитные</t>
  </si>
  <si>
    <t xml:space="preserve">Антистатический настольный комплект </t>
  </si>
  <si>
    <t>VKG KH-6090 или аналог</t>
  </si>
  <si>
    <t xml:space="preserve">Бестеневая лампа с увеличительной лампой 5 диоптрий </t>
  </si>
  <si>
    <t>VKG L51 (5D) или аналог</t>
  </si>
  <si>
    <t xml:space="preserve">Плазма </t>
  </si>
  <si>
    <t>на стойке</t>
  </si>
  <si>
    <t xml:space="preserve">Вешалка </t>
  </si>
  <si>
    <t>не менее 20 крючков</t>
  </si>
  <si>
    <t xml:space="preserve"> тип 1</t>
  </si>
  <si>
    <t>с полками</t>
  </si>
  <si>
    <t xml:space="preserve">Электричество: в каждой точке </t>
  </si>
  <si>
    <t xml:space="preserve">по 5 розеток по 220 Вольт (по 2 кВт на каждую) </t>
  </si>
  <si>
    <t xml:space="preserve">Мышь </t>
  </si>
  <si>
    <t>компьютерная</t>
  </si>
  <si>
    <t xml:space="preserve">МФУ А4 </t>
  </si>
  <si>
    <t>лазерный/цветной</t>
  </si>
  <si>
    <t>Запасной картридж</t>
  </si>
  <si>
    <t xml:space="preserve"> для МФУ</t>
  </si>
  <si>
    <t>USB-flash disk</t>
  </si>
  <si>
    <t>,16 Гб</t>
  </si>
  <si>
    <t>офмсный</t>
  </si>
  <si>
    <t xml:space="preserve">Подключение ноутбуков </t>
  </si>
  <si>
    <t xml:space="preserve">к проводному интернету </t>
  </si>
  <si>
    <t>первой помощи</t>
  </si>
  <si>
    <t>порошковый</t>
  </si>
  <si>
    <t>Кулер 19 л</t>
  </si>
  <si>
    <t xml:space="preserve"> холодная/горячая вода</t>
  </si>
  <si>
    <t>(Шхг.хВ) 1350х600х730</t>
  </si>
  <si>
    <t>на колесиках, без подлокотников
расчитанные на вес не менее 100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</si>
</sst>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0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 applyAlignment="1">
      <alignment wrapText="1"/>
    </xf>
    <xf numFmtId="0" fontId="14" fillId="0" borderId="12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2" xfId="0" applyFont="1" applyBorder="1" applyAlignment="1">
      <alignment horizontal="center" wrapText="1"/>
    </xf>
    <xf numFmtId="0" fontId="8" fillId="0" borderId="5" xfId="1" applyFont="1" applyBorder="1" applyAlignment="1">
      <alignment horizontal="left" vertical="top"/>
    </xf>
    <xf numFmtId="0" fontId="17" fillId="6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2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left" vertical="top" wrapText="1"/>
    </xf>
    <xf numFmtId="0" fontId="16" fillId="0" borderId="12" xfId="0" applyFont="1" applyBorder="1"/>
    <xf numFmtId="0" fontId="16" fillId="6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1" xfId="0" applyFont="1" applyBorder="1" applyAlignment="1">
      <alignment wrapText="1"/>
    </xf>
    <xf numFmtId="0" fontId="17" fillId="6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2" fontId="17" fillId="5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0" fontId="18" fillId="0" borderId="1" xfId="0" applyFont="1" applyBorder="1"/>
    <xf numFmtId="0" fontId="17" fillId="0" borderId="1" xfId="0" applyFont="1" applyBorder="1" applyAlignment="1">
      <alignment wrapText="1"/>
    </xf>
    <xf numFmtId="0" fontId="17" fillId="5" borderId="1" xfId="0" applyFont="1" applyFill="1" applyBorder="1" applyAlignment="1">
      <alignment wrapText="1"/>
    </xf>
    <xf numFmtId="2" fontId="19" fillId="0" borderId="1" xfId="0" applyNumberFormat="1" applyFont="1" applyBorder="1" applyAlignment="1">
      <alignment horizont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top" wrapText="1"/>
    </xf>
    <xf numFmtId="0" fontId="10" fillId="0" borderId="12" xfId="2" applyBorder="1" applyAlignment="1">
      <alignment horizontal="right" wrapText="1"/>
    </xf>
    <xf numFmtId="0" fontId="2" fillId="9" borderId="12" xfId="1" applyFont="1" applyFill="1" applyBorder="1" applyAlignment="1">
      <alignment horizontal="left" vertical="center" wrapText="1"/>
    </xf>
    <xf numFmtId="0" fontId="10" fillId="0" borderId="12" xfId="2" applyBorder="1" applyAlignment="1">
      <alignment horizontal="left" vertical="center" wrapText="1"/>
    </xf>
    <xf numFmtId="0" fontId="1" fillId="0" borderId="0" xfId="1" applyAlignment="1">
      <alignment horizontal="left"/>
    </xf>
    <xf numFmtId="0" fontId="8" fillId="9" borderId="12" xfId="1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0" fillId="0" borderId="12" xfId="2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3" xfId="1" applyFont="1" applyFill="1" applyBorder="1" applyAlignment="1">
      <alignment horizontal="center"/>
    </xf>
    <xf numFmtId="0" fontId="4" fillId="4" borderId="10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0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15" fillId="0" borderId="18" xfId="1" applyFont="1" applyBorder="1" applyAlignment="1">
      <alignment horizontal="left" vertical="top" wrapText="1"/>
    </xf>
    <xf numFmtId="0" fontId="9" fillId="0" borderId="19" xfId="1" applyFont="1" applyBorder="1"/>
    <xf numFmtId="0" fontId="9" fillId="0" borderId="20" xfId="1" applyFont="1" applyBorder="1"/>
    <xf numFmtId="0" fontId="9" fillId="0" borderId="21" xfId="1" applyFont="1" applyBorder="1" applyAlignment="1">
      <alignment horizontal="left" vertical="top" wrapText="1"/>
    </xf>
    <xf numFmtId="0" fontId="9" fillId="0" borderId="0" xfId="1" applyFont="1" applyBorder="1"/>
    <xf numFmtId="0" fontId="9" fillId="0" borderId="22" xfId="1" applyFont="1" applyBorder="1"/>
    <xf numFmtId="0" fontId="9" fillId="0" borderId="23" xfId="1" applyFont="1" applyBorder="1" applyAlignment="1">
      <alignment horizontal="left" vertical="top" wrapText="1"/>
    </xf>
    <xf numFmtId="0" fontId="9" fillId="0" borderId="24" xfId="1" applyFont="1" applyBorder="1"/>
    <xf numFmtId="0" fontId="2" fillId="0" borderId="25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top"/>
    </xf>
    <xf numFmtId="0" fontId="4" fillId="2" borderId="28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29" xfId="1" applyFont="1" applyBorder="1"/>
    <xf numFmtId="0" fontId="15" fillId="0" borderId="30" xfId="1" applyFont="1" applyBorder="1" applyAlignment="1">
      <alignment horizontal="left" vertical="top" wrapText="1"/>
    </xf>
    <xf numFmtId="0" fontId="9" fillId="0" borderId="31" xfId="1" applyFont="1" applyBorder="1"/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2" fillId="0" borderId="22" xfId="1" applyFont="1" applyBorder="1"/>
    <xf numFmtId="0" fontId="2" fillId="0" borderId="27" xfId="1" applyFont="1" applyBorder="1" applyAlignment="1">
      <alignment horizontal="left" vertical="center" wrapText="1"/>
    </xf>
    <xf numFmtId="0" fontId="2" fillId="0" borderId="34" xfId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/>
    </xf>
    <xf numFmtId="0" fontId="16" fillId="0" borderId="34" xfId="0" applyFont="1" applyBorder="1"/>
    <xf numFmtId="0" fontId="16" fillId="0" borderId="27" xfId="0" applyFont="1" applyBorder="1" applyAlignment="1">
      <alignment horizontal="left"/>
    </xf>
    <xf numFmtId="0" fontId="2" fillId="0" borderId="35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2" fillId="0" borderId="19" xfId="1" applyFont="1" applyBorder="1"/>
    <xf numFmtId="0" fontId="2" fillId="0" borderId="20" xfId="1" applyFont="1" applyBorder="1"/>
    <xf numFmtId="0" fontId="2" fillId="0" borderId="2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top" wrapText="1"/>
    </xf>
    <xf numFmtId="0" fontId="18" fillId="0" borderId="39" xfId="0" applyFont="1" applyBorder="1" applyAlignment="1">
      <alignment horizontal="left"/>
    </xf>
    <xf numFmtId="0" fontId="16" fillId="0" borderId="40" xfId="0" applyFont="1" applyBorder="1"/>
    <xf numFmtId="0" fontId="16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/>
    <xf numFmtId="0" fontId="2" fillId="0" borderId="1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0" xfId="1" applyFill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grigoriy@mail.ru" TargetMode="External"/><Relationship Id="rId1" Type="http://schemas.openxmlformats.org/officeDocument/2006/relationships/hyperlink" Target="mailto:finic.man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B25" sqref="B25"/>
    </sheetView>
  </sheetViews>
  <sheetFormatPr defaultRowHeight="18.75" x14ac:dyDescent="0.3"/>
  <cols>
    <col min="1" max="1" width="52.140625" style="11" customWidth="1"/>
    <col min="2" max="2" width="90.5703125" style="12" customWidth="1"/>
  </cols>
  <sheetData>
    <row r="2" spans="1:2" x14ac:dyDescent="0.3">
      <c r="B2" s="11"/>
    </row>
    <row r="3" spans="1:2" ht="21" customHeight="1" x14ac:dyDescent="0.3">
      <c r="A3" s="13" t="s">
        <v>22</v>
      </c>
      <c r="B3" s="14" t="s">
        <v>176</v>
      </c>
    </row>
    <row r="4" spans="1:2" ht="37.5" x14ac:dyDescent="0.3">
      <c r="A4" s="13" t="s">
        <v>36</v>
      </c>
      <c r="B4" s="14" t="s">
        <v>206</v>
      </c>
    </row>
    <row r="5" spans="1:2" x14ac:dyDescent="0.3">
      <c r="A5" s="13" t="s">
        <v>62</v>
      </c>
      <c r="B5" s="14" t="s">
        <v>208</v>
      </c>
    </row>
    <row r="6" spans="1:2" ht="37.5" x14ac:dyDescent="0.3">
      <c r="A6" s="13" t="s">
        <v>28</v>
      </c>
      <c r="B6" s="14" t="s">
        <v>210</v>
      </c>
    </row>
    <row r="7" spans="1:2" x14ac:dyDescent="0.3">
      <c r="A7" s="13" t="s">
        <v>37</v>
      </c>
      <c r="B7" s="14" t="s">
        <v>209</v>
      </c>
    </row>
    <row r="8" spans="1:2" x14ac:dyDescent="0.3">
      <c r="A8" s="13" t="s">
        <v>23</v>
      </c>
      <c r="B8" s="14" t="s">
        <v>207</v>
      </c>
    </row>
    <row r="9" spans="1:2" x14ac:dyDescent="0.3">
      <c r="A9" s="13" t="s">
        <v>24</v>
      </c>
      <c r="B9" s="14" t="s">
        <v>177</v>
      </c>
    </row>
    <row r="10" spans="1:2" x14ac:dyDescent="0.3">
      <c r="A10" s="13" t="s">
        <v>27</v>
      </c>
      <c r="B10" s="52" t="s">
        <v>178</v>
      </c>
    </row>
    <row r="11" spans="1:2" x14ac:dyDescent="0.3">
      <c r="A11" s="13" t="s">
        <v>41</v>
      </c>
      <c r="B11" s="14">
        <v>79083429314</v>
      </c>
    </row>
    <row r="12" spans="1:2" ht="18" customHeight="1" x14ac:dyDescent="0.3">
      <c r="A12" s="13" t="s">
        <v>55</v>
      </c>
      <c r="B12" s="14" t="s">
        <v>181</v>
      </c>
    </row>
    <row r="13" spans="1:2" x14ac:dyDescent="0.3">
      <c r="A13" s="13" t="s">
        <v>38</v>
      </c>
      <c r="B13" s="52" t="s">
        <v>182</v>
      </c>
    </row>
    <row r="14" spans="1:2" x14ac:dyDescent="0.3">
      <c r="A14" s="13" t="s">
        <v>42</v>
      </c>
      <c r="B14" s="14">
        <v>79158959765</v>
      </c>
    </row>
    <row r="15" spans="1:2" x14ac:dyDescent="0.3">
      <c r="A15" s="13" t="s">
        <v>25</v>
      </c>
      <c r="B15" s="14">
        <v>6</v>
      </c>
    </row>
    <row r="16" spans="1:2" x14ac:dyDescent="0.3">
      <c r="A16" s="13" t="s">
        <v>26</v>
      </c>
      <c r="B16" s="14">
        <v>6</v>
      </c>
    </row>
    <row r="17" spans="1:2" ht="18.75" customHeight="1" x14ac:dyDescent="0.3">
      <c r="A17" s="13" t="s">
        <v>56</v>
      </c>
      <c r="B17" s="14">
        <v>8</v>
      </c>
    </row>
    <row r="20" spans="1:2" x14ac:dyDescent="0.3">
      <c r="A20" s="11" t="s">
        <v>58</v>
      </c>
    </row>
    <row r="21" spans="1:2" x14ac:dyDescent="0.3">
      <c r="A21" s="11" t="s">
        <v>59</v>
      </c>
    </row>
    <row r="22" spans="1:2" x14ac:dyDescent="0.3">
      <c r="A22" s="11" t="s">
        <v>60</v>
      </c>
    </row>
    <row r="23" spans="1:2" ht="37.5" x14ac:dyDescent="0.3">
      <c r="A23" s="11" t="s">
        <v>61</v>
      </c>
    </row>
  </sheetData>
  <hyperlinks>
    <hyperlink ref="B10" r:id="rId1" xr:uid="{A6DD1249-76F2-49F4-9F34-5602DBF4CF68}"/>
    <hyperlink ref="B13" r:id="rId2" xr:uid="{19E2E9D4-87EF-4D57-BE26-2A8BFCDFFD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5"/>
  <sheetViews>
    <sheetView topLeftCell="A76" zoomScaleNormal="100" workbookViewId="0">
      <selection activeCell="A93" sqref="A93:H93"/>
    </sheetView>
  </sheetViews>
  <sheetFormatPr defaultColWidth="14.42578125" defaultRowHeight="15" customHeight="1" x14ac:dyDescent="0.25"/>
  <cols>
    <col min="1" max="1" width="5.140625" style="10" customWidth="1"/>
    <col min="2" max="2" width="54.85546875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6384" width="14.42578125" style="1"/>
  </cols>
  <sheetData>
    <row r="1" spans="1:8" x14ac:dyDescent="0.25">
      <c r="A1" s="62" t="s">
        <v>10</v>
      </c>
      <c r="B1" s="63"/>
      <c r="C1" s="63"/>
      <c r="D1" s="63"/>
      <c r="E1" s="63"/>
      <c r="F1" s="63"/>
      <c r="G1" s="63"/>
      <c r="H1" s="63"/>
    </row>
    <row r="2" spans="1:8" ht="20.25" x14ac:dyDescent="0.3">
      <c r="A2" s="65" t="s">
        <v>34</v>
      </c>
      <c r="B2" s="65"/>
      <c r="C2" s="65"/>
      <c r="D2" s="65"/>
      <c r="E2" s="65"/>
      <c r="F2" s="65"/>
      <c r="G2" s="65"/>
      <c r="H2" s="65"/>
    </row>
    <row r="3" spans="1:8" ht="21" customHeight="1" x14ac:dyDescent="0.25">
      <c r="A3" s="6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66"/>
      <c r="C3" s="66"/>
      <c r="D3" s="66"/>
      <c r="E3" s="66"/>
      <c r="F3" s="66"/>
      <c r="G3" s="66"/>
      <c r="H3" s="66"/>
    </row>
    <row r="4" spans="1:8" ht="20.25" x14ac:dyDescent="0.3">
      <c r="A4" s="65" t="s">
        <v>35</v>
      </c>
      <c r="B4" s="65"/>
      <c r="C4" s="65"/>
      <c r="D4" s="65"/>
      <c r="E4" s="65"/>
      <c r="F4" s="65"/>
      <c r="G4" s="65"/>
      <c r="H4" s="65"/>
    </row>
    <row r="5" spans="1:8" ht="22.5" customHeight="1" x14ac:dyDescent="0.25">
      <c r="A5" s="64" t="str">
        <f>'Информация о Чемпионате'!B3</f>
        <v>Прототипирование и обслуживание мобильных робототехнических систем</v>
      </c>
      <c r="B5" s="64"/>
      <c r="C5" s="64"/>
      <c r="D5" s="64"/>
      <c r="E5" s="64"/>
      <c r="F5" s="64"/>
      <c r="G5" s="64"/>
      <c r="H5" s="64"/>
    </row>
    <row r="6" spans="1:8" x14ac:dyDescent="0.25">
      <c r="A6" s="60" t="s">
        <v>12</v>
      </c>
      <c r="B6" s="63"/>
      <c r="C6" s="63"/>
      <c r="D6" s="63"/>
      <c r="E6" s="63"/>
      <c r="F6" s="63"/>
      <c r="G6" s="63"/>
      <c r="H6" s="63"/>
    </row>
    <row r="7" spans="1:8" ht="15.75" customHeight="1" x14ac:dyDescent="0.25">
      <c r="A7" s="60" t="s">
        <v>32</v>
      </c>
      <c r="B7" s="60"/>
      <c r="C7" s="61" t="str">
        <f>'Информация о Чемпионате'!B5</f>
        <v>Калужская область</v>
      </c>
      <c r="D7" s="61"/>
      <c r="E7" s="61"/>
      <c r="F7" s="61"/>
      <c r="G7" s="61"/>
      <c r="H7" s="61"/>
    </row>
    <row r="8" spans="1:8" ht="15.75" customHeight="1" x14ac:dyDescent="0.25">
      <c r="A8" s="60" t="s">
        <v>33</v>
      </c>
      <c r="B8" s="60"/>
      <c r="C8" s="60"/>
      <c r="D8" s="61" t="str">
        <f>'Информация о Чемпионате'!B6</f>
        <v>Федеральный технопарк профессионального образования</v>
      </c>
      <c r="E8" s="61"/>
      <c r="F8" s="61"/>
      <c r="G8" s="61"/>
      <c r="H8" s="61"/>
    </row>
    <row r="9" spans="1:8" ht="15.75" customHeight="1" x14ac:dyDescent="0.25">
      <c r="A9" s="60" t="s">
        <v>29</v>
      </c>
      <c r="B9" s="60"/>
      <c r="C9" s="60" t="str">
        <f>'Информация о Чемпионате'!B7</f>
        <v>г. Калуга, 1-й Академический проезд, 5к1Д</v>
      </c>
      <c r="D9" s="60"/>
      <c r="E9" s="60"/>
      <c r="F9" s="60"/>
      <c r="G9" s="60"/>
      <c r="H9" s="60"/>
    </row>
    <row r="10" spans="1:8" ht="15.75" customHeight="1" x14ac:dyDescent="0.25">
      <c r="A10" s="60" t="s">
        <v>31</v>
      </c>
      <c r="B10" s="60"/>
      <c r="C10" s="60" t="str">
        <f>'Информация о Чемпионате'!B9</f>
        <v>Батыршин Фанил Фанисович</v>
      </c>
      <c r="D10" s="60"/>
      <c r="E10" s="60" t="str">
        <f>'Информация о Чемпионате'!B10</f>
        <v>finic.man@yandex.ru</v>
      </c>
      <c r="F10" s="60"/>
      <c r="G10" s="60">
        <f>'Информация о Чемпионате'!B11</f>
        <v>79083429314</v>
      </c>
      <c r="H10" s="60"/>
    </row>
    <row r="11" spans="1:8" ht="15.75" customHeight="1" x14ac:dyDescent="0.25">
      <c r="A11" s="60" t="s">
        <v>39</v>
      </c>
      <c r="B11" s="60"/>
      <c r="C11" s="60" t="str">
        <f>'Информация о Чемпионате'!B12</f>
        <v>Емилиянов Григорий Андреевич</v>
      </c>
      <c r="D11" s="60"/>
      <c r="E11" s="60" t="str">
        <f>'Информация о Чемпионате'!B13</f>
        <v>egrigoriy@mail.ru</v>
      </c>
      <c r="F11" s="60"/>
      <c r="G11" s="60">
        <f>'Информация о Чемпионате'!B14</f>
        <v>79158959765</v>
      </c>
      <c r="H11" s="60"/>
    </row>
    <row r="12" spans="1:8" ht="15.75" customHeight="1" x14ac:dyDescent="0.25">
      <c r="A12" s="60" t="s">
        <v>57</v>
      </c>
      <c r="B12" s="60"/>
      <c r="C12" s="60">
        <f>'Информация о Чемпионате'!B17</f>
        <v>8</v>
      </c>
      <c r="D12" s="60"/>
      <c r="E12" s="60"/>
      <c r="F12" s="60"/>
      <c r="G12" s="60"/>
      <c r="H12" s="60"/>
    </row>
    <row r="13" spans="1:8" ht="15.75" customHeight="1" x14ac:dyDescent="0.25">
      <c r="A13" s="60" t="s">
        <v>20</v>
      </c>
      <c r="B13" s="60"/>
      <c r="C13" s="60">
        <f>'Информация о Чемпионате'!B15</f>
        <v>6</v>
      </c>
      <c r="D13" s="60"/>
      <c r="E13" s="60"/>
      <c r="F13" s="60"/>
      <c r="G13" s="60"/>
      <c r="H13" s="60"/>
    </row>
    <row r="14" spans="1:8" ht="15.75" customHeight="1" x14ac:dyDescent="0.25">
      <c r="A14" s="60" t="s">
        <v>21</v>
      </c>
      <c r="B14" s="60"/>
      <c r="C14" s="60">
        <f>'Информация о Чемпионате'!B16</f>
        <v>6</v>
      </c>
      <c r="D14" s="60"/>
      <c r="E14" s="60"/>
      <c r="F14" s="60"/>
      <c r="G14" s="60"/>
      <c r="H14" s="60"/>
    </row>
    <row r="15" spans="1:8" ht="15.75" customHeight="1" x14ac:dyDescent="0.25">
      <c r="A15" s="60" t="s">
        <v>30</v>
      </c>
      <c r="B15" s="60"/>
      <c r="C15" s="60" t="str">
        <f>'Информация о Чемпионате'!B8</f>
        <v>20.04.2025 г. -24.02.2025 г.</v>
      </c>
      <c r="D15" s="60"/>
      <c r="E15" s="60"/>
      <c r="F15" s="60"/>
      <c r="G15" s="60"/>
      <c r="H15" s="60"/>
    </row>
    <row r="16" spans="1:8" ht="20.25" x14ac:dyDescent="0.25">
      <c r="A16" s="78" t="s">
        <v>17</v>
      </c>
      <c r="B16" s="79"/>
      <c r="C16" s="79"/>
      <c r="D16" s="79"/>
      <c r="E16" s="79"/>
      <c r="F16" s="79"/>
      <c r="G16" s="79"/>
      <c r="H16" s="80"/>
    </row>
    <row r="17" spans="1:8" x14ac:dyDescent="0.25">
      <c r="A17" s="81" t="s">
        <v>9</v>
      </c>
      <c r="B17" s="82"/>
      <c r="C17" s="82"/>
      <c r="D17" s="82"/>
      <c r="E17" s="82"/>
      <c r="F17" s="82"/>
      <c r="G17" s="82"/>
      <c r="H17" s="83"/>
    </row>
    <row r="18" spans="1:8" x14ac:dyDescent="0.25">
      <c r="A18" s="84" t="s">
        <v>48</v>
      </c>
      <c r="B18" s="85"/>
      <c r="C18" s="85"/>
      <c r="D18" s="85"/>
      <c r="E18" s="85"/>
      <c r="F18" s="85"/>
      <c r="G18" s="85"/>
      <c r="H18" s="86"/>
    </row>
    <row r="19" spans="1:8" x14ac:dyDescent="0.25">
      <c r="A19" s="84" t="s">
        <v>43</v>
      </c>
      <c r="B19" s="85"/>
      <c r="C19" s="85"/>
      <c r="D19" s="85"/>
      <c r="E19" s="85"/>
      <c r="F19" s="85"/>
      <c r="G19" s="85"/>
      <c r="H19" s="86"/>
    </row>
    <row r="20" spans="1:8" x14ac:dyDescent="0.25">
      <c r="A20" s="84" t="s">
        <v>8</v>
      </c>
      <c r="B20" s="85"/>
      <c r="C20" s="85"/>
      <c r="D20" s="85"/>
      <c r="E20" s="85"/>
      <c r="F20" s="85"/>
      <c r="G20" s="85"/>
      <c r="H20" s="86"/>
    </row>
    <row r="21" spans="1:8" x14ac:dyDescent="0.25">
      <c r="A21" s="84" t="s">
        <v>44</v>
      </c>
      <c r="B21" s="85"/>
      <c r="C21" s="85"/>
      <c r="D21" s="85"/>
      <c r="E21" s="85"/>
      <c r="F21" s="85"/>
      <c r="G21" s="85"/>
      <c r="H21" s="86"/>
    </row>
    <row r="22" spans="1:8" ht="15" customHeight="1" x14ac:dyDescent="0.25">
      <c r="A22" s="84" t="s">
        <v>45</v>
      </c>
      <c r="B22" s="85"/>
      <c r="C22" s="85"/>
      <c r="D22" s="85"/>
      <c r="E22" s="85"/>
      <c r="F22" s="85"/>
      <c r="G22" s="85"/>
      <c r="H22" s="86"/>
    </row>
    <row r="23" spans="1:8" x14ac:dyDescent="0.25">
      <c r="A23" s="84" t="s">
        <v>49</v>
      </c>
      <c r="B23" s="85"/>
      <c r="C23" s="85"/>
      <c r="D23" s="85"/>
      <c r="E23" s="85"/>
      <c r="F23" s="85"/>
      <c r="G23" s="85"/>
      <c r="H23" s="86"/>
    </row>
    <row r="24" spans="1:8" x14ac:dyDescent="0.25">
      <c r="A24" s="84" t="s">
        <v>53</v>
      </c>
      <c r="B24" s="85"/>
      <c r="C24" s="85"/>
      <c r="D24" s="85"/>
      <c r="E24" s="85"/>
      <c r="F24" s="85"/>
      <c r="G24" s="85"/>
      <c r="H24" s="86"/>
    </row>
    <row r="25" spans="1:8" ht="15.75" thickBot="1" x14ac:dyDescent="0.3">
      <c r="A25" s="87" t="s">
        <v>52</v>
      </c>
      <c r="B25" s="68"/>
      <c r="C25" s="68"/>
      <c r="D25" s="68"/>
      <c r="E25" s="68"/>
      <c r="F25" s="68"/>
      <c r="G25" s="68"/>
      <c r="H25" s="88"/>
    </row>
    <row r="26" spans="1:8" ht="60" x14ac:dyDescent="0.25">
      <c r="A26" s="89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90" t="s">
        <v>11</v>
      </c>
    </row>
    <row r="27" spans="1:8" ht="30" x14ac:dyDescent="0.25">
      <c r="A27" s="91">
        <v>1</v>
      </c>
      <c r="B27" s="27" t="s">
        <v>63</v>
      </c>
      <c r="C27" s="27" t="s">
        <v>74</v>
      </c>
      <c r="D27" s="27" t="s">
        <v>82</v>
      </c>
      <c r="E27" s="27">
        <v>1</v>
      </c>
      <c r="F27" s="51" t="s">
        <v>179</v>
      </c>
      <c r="G27" s="27">
        <v>3</v>
      </c>
      <c r="H27" s="27"/>
    </row>
    <row r="28" spans="1:8" x14ac:dyDescent="0.25">
      <c r="A28" s="91">
        <v>2</v>
      </c>
      <c r="B28" s="27" t="s">
        <v>64</v>
      </c>
      <c r="C28" s="27" t="s">
        <v>75</v>
      </c>
      <c r="D28" s="27" t="s">
        <v>82</v>
      </c>
      <c r="E28" s="27">
        <v>10</v>
      </c>
      <c r="F28" s="27" t="s">
        <v>86</v>
      </c>
      <c r="G28" s="27">
        <v>10</v>
      </c>
      <c r="H28" s="27"/>
    </row>
    <row r="29" spans="1:8" ht="15" customHeight="1" x14ac:dyDescent="0.25">
      <c r="A29" s="91">
        <v>3</v>
      </c>
      <c r="B29" s="27" t="s">
        <v>65</v>
      </c>
      <c r="C29" s="27" t="s">
        <v>76</v>
      </c>
      <c r="D29" s="27" t="s">
        <v>82</v>
      </c>
      <c r="E29" s="27">
        <v>4</v>
      </c>
      <c r="F29" s="27" t="s">
        <v>86</v>
      </c>
      <c r="G29" s="27">
        <v>12</v>
      </c>
      <c r="H29" s="27"/>
    </row>
    <row r="30" spans="1:8" ht="16.5" customHeight="1" x14ac:dyDescent="0.25">
      <c r="A30" s="91">
        <v>4</v>
      </c>
      <c r="B30" s="27" t="s">
        <v>66</v>
      </c>
      <c r="C30" s="27" t="s">
        <v>77</v>
      </c>
      <c r="D30" s="27" t="s">
        <v>82</v>
      </c>
      <c r="E30" s="27">
        <v>25</v>
      </c>
      <c r="F30" s="27" t="s">
        <v>86</v>
      </c>
      <c r="G30" s="27">
        <v>12</v>
      </c>
      <c r="H30" s="27"/>
    </row>
    <row r="31" spans="1:8" x14ac:dyDescent="0.25">
      <c r="A31" s="91">
        <v>5</v>
      </c>
      <c r="B31" s="27" t="s">
        <v>213</v>
      </c>
      <c r="C31" s="27" t="s">
        <v>214</v>
      </c>
      <c r="D31" s="27" t="s">
        <v>83</v>
      </c>
      <c r="E31" s="27">
        <v>1</v>
      </c>
      <c r="F31" s="27" t="s">
        <v>86</v>
      </c>
      <c r="G31" s="27">
        <v>2</v>
      </c>
      <c r="H31" s="27"/>
    </row>
    <row r="32" spans="1:8" x14ac:dyDescent="0.25">
      <c r="A32" s="91">
        <v>6</v>
      </c>
      <c r="B32" s="27" t="s">
        <v>67</v>
      </c>
      <c r="C32" s="27" t="s">
        <v>75</v>
      </c>
      <c r="D32" s="27" t="s">
        <v>83</v>
      </c>
      <c r="E32" s="27">
        <v>1</v>
      </c>
      <c r="F32" s="27" t="s">
        <v>86</v>
      </c>
      <c r="G32" s="27">
        <v>2</v>
      </c>
      <c r="H32" s="27"/>
    </row>
    <row r="33" spans="1:8" ht="17.25" customHeight="1" x14ac:dyDescent="0.25">
      <c r="A33" s="91">
        <v>7</v>
      </c>
      <c r="B33" s="27" t="s">
        <v>68</v>
      </c>
      <c r="C33" s="27" t="s">
        <v>78</v>
      </c>
      <c r="D33" s="27" t="s">
        <v>83</v>
      </c>
      <c r="E33" s="27">
        <v>1</v>
      </c>
      <c r="F33" s="27" t="s">
        <v>86</v>
      </c>
      <c r="G33" s="27">
        <v>2</v>
      </c>
      <c r="H33" s="27"/>
    </row>
    <row r="34" spans="1:8" x14ac:dyDescent="0.25">
      <c r="A34" s="91">
        <v>8</v>
      </c>
      <c r="B34" s="27" t="s">
        <v>215</v>
      </c>
      <c r="C34" s="27" t="s">
        <v>216</v>
      </c>
      <c r="D34" s="27" t="s">
        <v>83</v>
      </c>
      <c r="E34" s="27">
        <v>1</v>
      </c>
      <c r="F34" s="27" t="s">
        <v>86</v>
      </c>
      <c r="G34" s="27">
        <v>2</v>
      </c>
      <c r="H34" s="27"/>
    </row>
    <row r="35" spans="1:8" ht="30" x14ac:dyDescent="0.25">
      <c r="A35" s="91">
        <v>9</v>
      </c>
      <c r="B35" s="27" t="s">
        <v>69</v>
      </c>
      <c r="C35" s="27" t="s">
        <v>79</v>
      </c>
      <c r="D35" s="27" t="s">
        <v>84</v>
      </c>
      <c r="E35" s="27">
        <v>1</v>
      </c>
      <c r="F35" s="27" t="s">
        <v>86</v>
      </c>
      <c r="G35" s="27">
        <v>2</v>
      </c>
      <c r="H35" s="27"/>
    </row>
    <row r="36" spans="1:8" ht="30" x14ac:dyDescent="0.25">
      <c r="A36" s="91">
        <v>10</v>
      </c>
      <c r="B36" s="27" t="s">
        <v>70</v>
      </c>
      <c r="C36" s="27" t="s">
        <v>79</v>
      </c>
      <c r="D36" s="27" t="s">
        <v>84</v>
      </c>
      <c r="E36" s="27">
        <v>1</v>
      </c>
      <c r="F36" s="27" t="s">
        <v>86</v>
      </c>
      <c r="G36" s="27">
        <v>2</v>
      </c>
      <c r="H36" s="27"/>
    </row>
    <row r="37" spans="1:8" ht="30" x14ac:dyDescent="0.25">
      <c r="A37" s="91">
        <v>11</v>
      </c>
      <c r="B37" s="27" t="s">
        <v>71</v>
      </c>
      <c r="C37" s="27" t="s">
        <v>80</v>
      </c>
      <c r="D37" s="27" t="s">
        <v>84</v>
      </c>
      <c r="E37" s="27">
        <v>1</v>
      </c>
      <c r="F37" s="27" t="s">
        <v>86</v>
      </c>
      <c r="G37" s="27">
        <v>2</v>
      </c>
      <c r="H37" s="27"/>
    </row>
    <row r="38" spans="1:8" ht="45" x14ac:dyDescent="0.25">
      <c r="A38" s="91">
        <v>12</v>
      </c>
      <c r="B38" s="27" t="s">
        <v>72</v>
      </c>
      <c r="C38" s="27" t="s">
        <v>80</v>
      </c>
      <c r="D38" s="27" t="s">
        <v>84</v>
      </c>
      <c r="E38" s="27">
        <v>1</v>
      </c>
      <c r="F38" s="27" t="s">
        <v>86</v>
      </c>
      <c r="G38" s="27">
        <v>2</v>
      </c>
      <c r="H38" s="27"/>
    </row>
    <row r="39" spans="1:8" x14ac:dyDescent="0.25">
      <c r="A39" s="91">
        <v>13</v>
      </c>
      <c r="B39" s="27" t="s">
        <v>217</v>
      </c>
      <c r="C39" s="27" t="s">
        <v>218</v>
      </c>
      <c r="D39" s="27" t="s">
        <v>85</v>
      </c>
      <c r="E39" s="27">
        <v>3</v>
      </c>
      <c r="F39" s="27" t="s">
        <v>86</v>
      </c>
      <c r="G39" s="27">
        <v>3</v>
      </c>
      <c r="H39" s="27"/>
    </row>
    <row r="40" spans="1:8" x14ac:dyDescent="0.25">
      <c r="A40" s="91">
        <v>14</v>
      </c>
      <c r="B40" s="27" t="s">
        <v>73</v>
      </c>
      <c r="C40" s="27" t="s">
        <v>81</v>
      </c>
      <c r="D40" s="27" t="s">
        <v>85</v>
      </c>
      <c r="E40" s="27">
        <v>10</v>
      </c>
      <c r="F40" s="27" t="s">
        <v>86</v>
      </c>
      <c r="G40" s="27">
        <v>20</v>
      </c>
      <c r="H40" s="27"/>
    </row>
    <row r="41" spans="1:8" ht="23.25" customHeight="1" thickBot="1" x14ac:dyDescent="0.3">
      <c r="A41" s="92" t="s">
        <v>18</v>
      </c>
      <c r="B41" s="93"/>
      <c r="C41" s="70"/>
      <c r="D41" s="70"/>
      <c r="E41" s="70"/>
      <c r="F41" s="70"/>
      <c r="G41" s="70"/>
      <c r="H41" s="94"/>
    </row>
    <row r="42" spans="1:8" ht="15.75" customHeight="1" x14ac:dyDescent="0.25">
      <c r="A42" s="95" t="s">
        <v>9</v>
      </c>
      <c r="B42" s="67"/>
      <c r="C42" s="67"/>
      <c r="D42" s="67"/>
      <c r="E42" s="67"/>
      <c r="F42" s="67"/>
      <c r="G42" s="67"/>
      <c r="H42" s="96"/>
    </row>
    <row r="43" spans="1:8" ht="15" customHeight="1" x14ac:dyDescent="0.25">
      <c r="A43" s="84" t="s">
        <v>48</v>
      </c>
      <c r="B43" s="85"/>
      <c r="C43" s="85"/>
      <c r="D43" s="85"/>
      <c r="E43" s="85"/>
      <c r="F43" s="85"/>
      <c r="G43" s="85"/>
      <c r="H43" s="86"/>
    </row>
    <row r="44" spans="1:8" ht="15" customHeight="1" x14ac:dyDescent="0.25">
      <c r="A44" s="84" t="s">
        <v>46</v>
      </c>
      <c r="B44" s="85"/>
      <c r="C44" s="85"/>
      <c r="D44" s="85"/>
      <c r="E44" s="85"/>
      <c r="F44" s="85"/>
      <c r="G44" s="85"/>
      <c r="H44" s="86"/>
    </row>
    <row r="45" spans="1:8" ht="15" customHeight="1" x14ac:dyDescent="0.25">
      <c r="A45" s="84" t="s">
        <v>8</v>
      </c>
      <c r="B45" s="85"/>
      <c r="C45" s="85"/>
      <c r="D45" s="85"/>
      <c r="E45" s="85"/>
      <c r="F45" s="85"/>
      <c r="G45" s="85"/>
      <c r="H45" s="86"/>
    </row>
    <row r="46" spans="1:8" ht="15" customHeight="1" x14ac:dyDescent="0.25">
      <c r="A46" s="84" t="s">
        <v>44</v>
      </c>
      <c r="B46" s="85"/>
      <c r="C46" s="85"/>
      <c r="D46" s="85"/>
      <c r="E46" s="85"/>
      <c r="F46" s="85"/>
      <c r="G46" s="85"/>
      <c r="H46" s="86"/>
    </row>
    <row r="47" spans="1:8" ht="15" customHeight="1" x14ac:dyDescent="0.25">
      <c r="A47" s="84" t="s">
        <v>45</v>
      </c>
      <c r="B47" s="85"/>
      <c r="C47" s="85"/>
      <c r="D47" s="85"/>
      <c r="E47" s="85"/>
      <c r="F47" s="85"/>
      <c r="G47" s="85"/>
      <c r="H47" s="86"/>
    </row>
    <row r="48" spans="1:8" ht="15" customHeight="1" x14ac:dyDescent="0.25">
      <c r="A48" s="84" t="s">
        <v>50</v>
      </c>
      <c r="B48" s="85"/>
      <c r="C48" s="85"/>
      <c r="D48" s="85"/>
      <c r="E48" s="85"/>
      <c r="F48" s="85"/>
      <c r="G48" s="85"/>
      <c r="H48" s="86"/>
    </row>
    <row r="49" spans="1:8" ht="15" customHeight="1" x14ac:dyDescent="0.25">
      <c r="A49" s="84" t="s">
        <v>53</v>
      </c>
      <c r="B49" s="85"/>
      <c r="C49" s="85"/>
      <c r="D49" s="85"/>
      <c r="E49" s="85"/>
      <c r="F49" s="85"/>
      <c r="G49" s="85"/>
      <c r="H49" s="86"/>
    </row>
    <row r="50" spans="1:8" ht="15.75" customHeight="1" thickBot="1" x14ac:dyDescent="0.3">
      <c r="A50" s="87" t="s">
        <v>52</v>
      </c>
      <c r="B50" s="68"/>
      <c r="C50" s="68"/>
      <c r="D50" s="68"/>
      <c r="E50" s="68"/>
      <c r="F50" s="68"/>
      <c r="G50" s="68"/>
      <c r="H50" s="88"/>
    </row>
    <row r="51" spans="1:8" ht="60" x14ac:dyDescent="0.25">
      <c r="A51" s="97" t="s">
        <v>6</v>
      </c>
      <c r="B51" s="6" t="s">
        <v>5</v>
      </c>
      <c r="C51" s="4" t="s">
        <v>4</v>
      </c>
      <c r="D51" s="6" t="s">
        <v>3</v>
      </c>
      <c r="E51" s="6" t="s">
        <v>2</v>
      </c>
      <c r="F51" s="6" t="s">
        <v>1</v>
      </c>
      <c r="G51" s="6" t="s">
        <v>0</v>
      </c>
      <c r="H51" s="98" t="s">
        <v>11</v>
      </c>
    </row>
    <row r="52" spans="1:8" x14ac:dyDescent="0.25">
      <c r="A52" s="26">
        <v>1</v>
      </c>
      <c r="B52" s="27" t="s">
        <v>219</v>
      </c>
      <c r="C52" s="28" t="s">
        <v>220</v>
      </c>
      <c r="D52" s="26" t="s">
        <v>82</v>
      </c>
      <c r="E52" s="26">
        <v>1</v>
      </c>
      <c r="F52" s="26" t="s">
        <v>87</v>
      </c>
      <c r="G52" s="26">
        <v>2</v>
      </c>
      <c r="H52" s="28"/>
    </row>
    <row r="53" spans="1:8" x14ac:dyDescent="0.25">
      <c r="A53" s="26">
        <v>2</v>
      </c>
      <c r="B53" s="29" t="s">
        <v>66</v>
      </c>
      <c r="C53" s="28" t="s">
        <v>221</v>
      </c>
      <c r="D53" s="26" t="s">
        <v>82</v>
      </c>
      <c r="E53" s="26">
        <v>10</v>
      </c>
      <c r="F53" s="26" t="s">
        <v>88</v>
      </c>
      <c r="G53" s="26">
        <v>10</v>
      </c>
      <c r="H53" s="28"/>
    </row>
    <row r="54" spans="1:8" x14ac:dyDescent="0.25">
      <c r="A54" s="26">
        <v>3</v>
      </c>
      <c r="B54" s="29" t="s">
        <v>89</v>
      </c>
      <c r="C54" s="28" t="s">
        <v>222</v>
      </c>
      <c r="D54" s="26" t="s">
        <v>82</v>
      </c>
      <c r="E54" s="26">
        <v>2</v>
      </c>
      <c r="F54" s="26" t="s">
        <v>86</v>
      </c>
      <c r="G54" s="26">
        <v>2</v>
      </c>
      <c r="H54" s="28"/>
    </row>
    <row r="55" spans="1:8" ht="30" x14ac:dyDescent="0.25">
      <c r="A55" s="26">
        <v>4</v>
      </c>
      <c r="B55" s="30" t="s">
        <v>223</v>
      </c>
      <c r="C55" s="31" t="s">
        <v>224</v>
      </c>
      <c r="D55" s="32" t="s">
        <v>85</v>
      </c>
      <c r="E55" s="26">
        <v>1</v>
      </c>
      <c r="F55" s="26" t="s">
        <v>86</v>
      </c>
      <c r="G55" s="26">
        <v>1</v>
      </c>
      <c r="H55" s="28"/>
    </row>
    <row r="56" spans="1:8" ht="23.25" customHeight="1" thickBot="1" x14ac:dyDescent="0.3">
      <c r="A56" s="99" t="s">
        <v>19</v>
      </c>
      <c r="B56" s="93"/>
      <c r="C56" s="93"/>
      <c r="D56" s="93"/>
      <c r="E56" s="93"/>
      <c r="F56" s="93"/>
      <c r="G56" s="93"/>
      <c r="H56" s="100"/>
    </row>
    <row r="57" spans="1:8" ht="15.75" customHeight="1" x14ac:dyDescent="0.25">
      <c r="A57" s="95" t="s">
        <v>9</v>
      </c>
      <c r="B57" s="67"/>
      <c r="C57" s="67"/>
      <c r="D57" s="67"/>
      <c r="E57" s="67"/>
      <c r="F57" s="67"/>
      <c r="G57" s="67"/>
      <c r="H57" s="96"/>
    </row>
    <row r="58" spans="1:8" ht="15" customHeight="1" x14ac:dyDescent="0.25">
      <c r="A58" s="84" t="s">
        <v>48</v>
      </c>
      <c r="B58" s="85"/>
      <c r="C58" s="85"/>
      <c r="D58" s="85"/>
      <c r="E58" s="85"/>
      <c r="F58" s="85"/>
      <c r="G58" s="85"/>
      <c r="H58" s="86"/>
    </row>
    <row r="59" spans="1:8" ht="15" customHeight="1" x14ac:dyDescent="0.25">
      <c r="A59" s="84" t="s">
        <v>46</v>
      </c>
      <c r="B59" s="85"/>
      <c r="C59" s="85"/>
      <c r="D59" s="85"/>
      <c r="E59" s="85"/>
      <c r="F59" s="85"/>
      <c r="G59" s="85"/>
      <c r="H59" s="86"/>
    </row>
    <row r="60" spans="1:8" ht="15" customHeight="1" x14ac:dyDescent="0.25">
      <c r="A60" s="84" t="s">
        <v>8</v>
      </c>
      <c r="B60" s="85"/>
      <c r="C60" s="85"/>
      <c r="D60" s="85"/>
      <c r="E60" s="85"/>
      <c r="F60" s="85"/>
      <c r="G60" s="85"/>
      <c r="H60" s="86"/>
    </row>
    <row r="61" spans="1:8" ht="15" customHeight="1" x14ac:dyDescent="0.25">
      <c r="A61" s="84" t="s">
        <v>44</v>
      </c>
      <c r="B61" s="85"/>
      <c r="C61" s="85"/>
      <c r="D61" s="85"/>
      <c r="E61" s="85"/>
      <c r="F61" s="85"/>
      <c r="G61" s="85"/>
      <c r="H61" s="86"/>
    </row>
    <row r="62" spans="1:8" ht="15" customHeight="1" x14ac:dyDescent="0.25">
      <c r="A62" s="84" t="s">
        <v>45</v>
      </c>
      <c r="B62" s="85"/>
      <c r="C62" s="85"/>
      <c r="D62" s="85"/>
      <c r="E62" s="85"/>
      <c r="F62" s="85"/>
      <c r="G62" s="85"/>
      <c r="H62" s="86"/>
    </row>
    <row r="63" spans="1:8" ht="15" customHeight="1" x14ac:dyDescent="0.25">
      <c r="A63" s="84" t="s">
        <v>50</v>
      </c>
      <c r="B63" s="85"/>
      <c r="C63" s="85"/>
      <c r="D63" s="85"/>
      <c r="E63" s="85"/>
      <c r="F63" s="85"/>
      <c r="G63" s="85"/>
      <c r="H63" s="86"/>
    </row>
    <row r="64" spans="1:8" ht="15" customHeight="1" x14ac:dyDescent="0.25">
      <c r="A64" s="84" t="s">
        <v>51</v>
      </c>
      <c r="B64" s="85"/>
      <c r="C64" s="85"/>
      <c r="D64" s="85"/>
      <c r="E64" s="85"/>
      <c r="F64" s="85"/>
      <c r="G64" s="85"/>
      <c r="H64" s="86"/>
    </row>
    <row r="65" spans="1:8" ht="15.75" customHeight="1" thickBot="1" x14ac:dyDescent="0.3">
      <c r="A65" s="87" t="s">
        <v>52</v>
      </c>
      <c r="B65" s="68"/>
      <c r="C65" s="68"/>
      <c r="D65" s="68"/>
      <c r="E65" s="68"/>
      <c r="F65" s="68"/>
      <c r="G65" s="68"/>
      <c r="H65" s="88"/>
    </row>
    <row r="66" spans="1:8" ht="60" x14ac:dyDescent="0.25">
      <c r="A66" s="101" t="s">
        <v>6</v>
      </c>
      <c r="B66" s="3" t="s">
        <v>5</v>
      </c>
      <c r="C66" s="4" t="s">
        <v>4</v>
      </c>
      <c r="D66" s="6" t="s">
        <v>3</v>
      </c>
      <c r="E66" s="6" t="s">
        <v>2</v>
      </c>
      <c r="F66" s="6" t="s">
        <v>1</v>
      </c>
      <c r="G66" s="6" t="s">
        <v>0</v>
      </c>
      <c r="H66" s="98" t="s">
        <v>11</v>
      </c>
    </row>
    <row r="67" spans="1:8" ht="17.25" customHeight="1" x14ac:dyDescent="0.25">
      <c r="A67" s="19">
        <v>1</v>
      </c>
      <c r="B67" s="27" t="s">
        <v>93</v>
      </c>
      <c r="C67" s="27" t="s">
        <v>95</v>
      </c>
      <c r="D67" s="27" t="s">
        <v>85</v>
      </c>
      <c r="E67" s="27">
        <v>5</v>
      </c>
      <c r="F67" s="27" t="s">
        <v>86</v>
      </c>
      <c r="G67" s="27">
        <v>5</v>
      </c>
      <c r="H67" s="27"/>
    </row>
    <row r="68" spans="1:8" x14ac:dyDescent="0.25">
      <c r="A68" s="19">
        <v>2</v>
      </c>
      <c r="B68" s="27" t="s">
        <v>94</v>
      </c>
      <c r="C68" s="27" t="s">
        <v>75</v>
      </c>
      <c r="D68" s="27" t="s">
        <v>97</v>
      </c>
      <c r="E68" s="27">
        <v>5</v>
      </c>
      <c r="F68" s="27" t="s">
        <v>86</v>
      </c>
      <c r="G68" s="27">
        <v>5</v>
      </c>
      <c r="H68" s="27"/>
    </row>
    <row r="69" spans="1:8" ht="14.25" customHeight="1" x14ac:dyDescent="0.25">
      <c r="A69" s="19">
        <v>6</v>
      </c>
      <c r="B69" s="27" t="s">
        <v>165</v>
      </c>
      <c r="C69" s="27" t="s">
        <v>166</v>
      </c>
      <c r="D69" s="27" t="s">
        <v>97</v>
      </c>
      <c r="E69" s="27">
        <v>4</v>
      </c>
      <c r="F69" s="27" t="s">
        <v>86</v>
      </c>
      <c r="G69" s="27">
        <v>4</v>
      </c>
      <c r="H69" s="27"/>
    </row>
    <row r="70" spans="1:8" x14ac:dyDescent="0.25">
      <c r="A70" s="19">
        <v>7</v>
      </c>
      <c r="B70" s="27" t="s">
        <v>225</v>
      </c>
      <c r="C70" s="27" t="s">
        <v>226</v>
      </c>
      <c r="D70" s="27" t="s">
        <v>98</v>
      </c>
      <c r="E70" s="27">
        <v>4</v>
      </c>
      <c r="F70" s="27" t="s">
        <v>86</v>
      </c>
      <c r="G70" s="27">
        <v>4</v>
      </c>
      <c r="H70" s="27"/>
    </row>
    <row r="71" spans="1:8" x14ac:dyDescent="0.25">
      <c r="A71" s="19">
        <v>8</v>
      </c>
      <c r="B71" s="27" t="s">
        <v>227</v>
      </c>
      <c r="C71" s="27" t="s">
        <v>228</v>
      </c>
      <c r="D71" s="27" t="s">
        <v>85</v>
      </c>
      <c r="E71" s="27">
        <v>1</v>
      </c>
      <c r="F71" s="27" t="s">
        <v>86</v>
      </c>
      <c r="G71" s="27">
        <v>1</v>
      </c>
      <c r="H71" s="27"/>
    </row>
    <row r="72" spans="1:8" x14ac:dyDescent="0.25">
      <c r="A72" s="19">
        <v>9</v>
      </c>
      <c r="B72" s="27" t="s">
        <v>229</v>
      </c>
      <c r="C72" s="27" t="s">
        <v>230</v>
      </c>
      <c r="D72" s="27" t="s">
        <v>85</v>
      </c>
      <c r="E72" s="27">
        <v>3</v>
      </c>
      <c r="F72" s="27" t="s">
        <v>86</v>
      </c>
      <c r="G72" s="27">
        <v>3</v>
      </c>
      <c r="H72" s="27"/>
    </row>
    <row r="73" spans="1:8" x14ac:dyDescent="0.25">
      <c r="A73" s="19">
        <v>10</v>
      </c>
      <c r="B73" s="27" t="s">
        <v>73</v>
      </c>
      <c r="C73" s="27" t="s">
        <v>81</v>
      </c>
      <c r="D73" s="27" t="s">
        <v>85</v>
      </c>
      <c r="E73" s="27">
        <v>3</v>
      </c>
      <c r="F73" s="27" t="s">
        <v>86</v>
      </c>
      <c r="G73" s="27">
        <v>3</v>
      </c>
      <c r="H73" s="27"/>
    </row>
    <row r="74" spans="1:8" x14ac:dyDescent="0.25">
      <c r="A74" s="19">
        <v>11</v>
      </c>
      <c r="B74" s="27" t="s">
        <v>231</v>
      </c>
      <c r="C74" s="27" t="s">
        <v>232</v>
      </c>
      <c r="D74" s="27" t="s">
        <v>85</v>
      </c>
      <c r="E74" s="27">
        <v>6</v>
      </c>
      <c r="F74" s="27" t="s">
        <v>86</v>
      </c>
      <c r="G74" s="27">
        <v>6</v>
      </c>
      <c r="H74" s="27"/>
    </row>
    <row r="75" spans="1:8" x14ac:dyDescent="0.25">
      <c r="A75" s="19">
        <v>12</v>
      </c>
      <c r="B75" s="27" t="s">
        <v>219</v>
      </c>
      <c r="C75" s="28" t="s">
        <v>220</v>
      </c>
      <c r="D75" s="27" t="s">
        <v>82</v>
      </c>
      <c r="E75" s="27">
        <v>1</v>
      </c>
      <c r="F75" s="27" t="s">
        <v>86</v>
      </c>
      <c r="G75" s="27">
        <v>1</v>
      </c>
      <c r="H75" s="27"/>
    </row>
    <row r="76" spans="1:8" ht="15" customHeight="1" x14ac:dyDescent="0.25">
      <c r="A76" s="19">
        <v>13</v>
      </c>
      <c r="B76" s="27" t="s">
        <v>65</v>
      </c>
      <c r="C76" s="27" t="s">
        <v>76</v>
      </c>
      <c r="D76" s="27" t="s">
        <v>82</v>
      </c>
      <c r="E76" s="27">
        <v>3</v>
      </c>
      <c r="F76" s="27" t="s">
        <v>86</v>
      </c>
      <c r="G76" s="27">
        <v>3</v>
      </c>
      <c r="H76" s="27"/>
    </row>
    <row r="77" spans="1:8" x14ac:dyDescent="0.25">
      <c r="A77" s="19">
        <v>14</v>
      </c>
      <c r="B77" s="27" t="s">
        <v>66</v>
      </c>
      <c r="C77" s="27" t="s">
        <v>233</v>
      </c>
      <c r="D77" s="27" t="s">
        <v>82</v>
      </c>
      <c r="E77" s="27">
        <v>6</v>
      </c>
      <c r="F77" s="27" t="s">
        <v>86</v>
      </c>
      <c r="G77" s="27">
        <v>6</v>
      </c>
      <c r="H77" s="27"/>
    </row>
    <row r="78" spans="1:8" ht="15" customHeight="1" x14ac:dyDescent="0.25">
      <c r="A78" s="19">
        <v>15</v>
      </c>
      <c r="B78" s="27" t="s">
        <v>89</v>
      </c>
      <c r="C78" s="27" t="s">
        <v>96</v>
      </c>
      <c r="D78" s="27" t="s">
        <v>82</v>
      </c>
      <c r="E78" s="27">
        <v>2</v>
      </c>
      <c r="F78" s="27" t="s">
        <v>86</v>
      </c>
      <c r="G78" s="27">
        <v>2</v>
      </c>
      <c r="H78" s="27"/>
    </row>
    <row r="79" spans="1:8" x14ac:dyDescent="0.25">
      <c r="A79" s="19">
        <v>16</v>
      </c>
      <c r="B79" s="27" t="s">
        <v>234</v>
      </c>
      <c r="C79" s="27" t="s">
        <v>235</v>
      </c>
      <c r="D79" s="27" t="s">
        <v>85</v>
      </c>
      <c r="E79" s="27">
        <v>1</v>
      </c>
      <c r="F79" s="27" t="s">
        <v>86</v>
      </c>
      <c r="G79" s="27">
        <v>1</v>
      </c>
      <c r="H79" s="27"/>
    </row>
    <row r="80" spans="1:8" ht="15.75" customHeight="1" x14ac:dyDescent="0.25">
      <c r="A80" s="92" t="s">
        <v>7</v>
      </c>
      <c r="B80" s="70"/>
      <c r="C80" s="70"/>
      <c r="D80" s="70"/>
      <c r="E80" s="70"/>
      <c r="F80" s="70"/>
      <c r="G80" s="70"/>
      <c r="H80" s="94"/>
    </row>
    <row r="81" spans="1:8" ht="60" x14ac:dyDescent="0.25">
      <c r="A81" s="101" t="s">
        <v>6</v>
      </c>
      <c r="B81" s="3" t="s">
        <v>5</v>
      </c>
      <c r="C81" s="3" t="s">
        <v>4</v>
      </c>
      <c r="D81" s="3" t="s">
        <v>3</v>
      </c>
      <c r="E81" s="3" t="s">
        <v>2</v>
      </c>
      <c r="F81" s="3" t="s">
        <v>1</v>
      </c>
      <c r="G81" s="3" t="s">
        <v>0</v>
      </c>
      <c r="H81" s="102" t="s">
        <v>11</v>
      </c>
    </row>
    <row r="82" spans="1:8" x14ac:dyDescent="0.25">
      <c r="A82" s="103">
        <v>1</v>
      </c>
      <c r="B82" s="33" t="s">
        <v>90</v>
      </c>
      <c r="C82" s="25" t="s">
        <v>236</v>
      </c>
      <c r="D82" s="22" t="s">
        <v>91</v>
      </c>
      <c r="E82" s="23">
        <v>1</v>
      </c>
      <c r="F82" s="23" t="s">
        <v>86</v>
      </c>
      <c r="G82" s="22">
        <f t="shared" ref="G82:G84" si="0">E82</f>
        <v>1</v>
      </c>
      <c r="H82" s="104"/>
    </row>
    <row r="83" spans="1:8" x14ac:dyDescent="0.25">
      <c r="A83" s="105">
        <v>2</v>
      </c>
      <c r="B83" s="25" t="s">
        <v>92</v>
      </c>
      <c r="C83" s="25" t="s">
        <v>237</v>
      </c>
      <c r="D83" s="22" t="s">
        <v>91</v>
      </c>
      <c r="E83" s="22">
        <v>1</v>
      </c>
      <c r="F83" s="22" t="s">
        <v>86</v>
      </c>
      <c r="G83" s="22">
        <f t="shared" si="0"/>
        <v>1</v>
      </c>
      <c r="H83" s="104"/>
    </row>
    <row r="84" spans="1:8" x14ac:dyDescent="0.25">
      <c r="A84" s="105">
        <v>3</v>
      </c>
      <c r="B84" s="25" t="s">
        <v>238</v>
      </c>
      <c r="C84" s="25" t="s">
        <v>239</v>
      </c>
      <c r="D84" s="22" t="s">
        <v>91</v>
      </c>
      <c r="E84" s="22">
        <v>1</v>
      </c>
      <c r="F84" s="22" t="s">
        <v>86</v>
      </c>
      <c r="G84" s="22">
        <f t="shared" si="0"/>
        <v>1</v>
      </c>
      <c r="H84" s="104"/>
    </row>
    <row r="85" spans="1:8" ht="21" thickBot="1" x14ac:dyDescent="0.3">
      <c r="A85" s="92" t="s">
        <v>54</v>
      </c>
      <c r="B85" s="70"/>
      <c r="C85" s="70"/>
      <c r="D85" s="70"/>
      <c r="E85" s="70"/>
      <c r="F85" s="70"/>
      <c r="G85" s="70"/>
      <c r="H85" s="94"/>
    </row>
    <row r="86" spans="1:8" x14ac:dyDescent="0.25">
      <c r="A86" s="95" t="s">
        <v>9</v>
      </c>
      <c r="B86" s="67"/>
      <c r="C86" s="67"/>
      <c r="D86" s="67"/>
      <c r="E86" s="67"/>
      <c r="F86" s="67"/>
      <c r="G86" s="67"/>
      <c r="H86" s="96"/>
    </row>
    <row r="87" spans="1:8" x14ac:dyDescent="0.25">
      <c r="A87" s="84" t="s">
        <v>47</v>
      </c>
      <c r="B87" s="85"/>
      <c r="C87" s="85"/>
      <c r="D87" s="85"/>
      <c r="E87" s="85"/>
      <c r="F87" s="85"/>
      <c r="G87" s="85"/>
      <c r="H87" s="86"/>
    </row>
    <row r="88" spans="1:8" x14ac:dyDescent="0.25">
      <c r="A88" s="84" t="s">
        <v>43</v>
      </c>
      <c r="B88" s="85"/>
      <c r="C88" s="85"/>
      <c r="D88" s="85"/>
      <c r="E88" s="85"/>
      <c r="F88" s="85"/>
      <c r="G88" s="85"/>
      <c r="H88" s="86"/>
    </row>
    <row r="89" spans="1:8" x14ac:dyDescent="0.25">
      <c r="A89" s="84" t="s">
        <v>8</v>
      </c>
      <c r="B89" s="85"/>
      <c r="C89" s="85"/>
      <c r="D89" s="85"/>
      <c r="E89" s="85"/>
      <c r="F89" s="85"/>
      <c r="G89" s="85"/>
      <c r="H89" s="86"/>
    </row>
    <row r="90" spans="1:8" x14ac:dyDescent="0.25">
      <c r="A90" s="84" t="s">
        <v>44</v>
      </c>
      <c r="B90" s="85"/>
      <c r="C90" s="85"/>
      <c r="D90" s="85"/>
      <c r="E90" s="85"/>
      <c r="F90" s="85"/>
      <c r="G90" s="85"/>
      <c r="H90" s="86"/>
    </row>
    <row r="91" spans="1:8" ht="15" customHeight="1" x14ac:dyDescent="0.25">
      <c r="A91" s="84" t="s">
        <v>45</v>
      </c>
      <c r="B91" s="85"/>
      <c r="C91" s="85"/>
      <c r="D91" s="85"/>
      <c r="E91" s="85"/>
      <c r="F91" s="85"/>
      <c r="G91" s="85"/>
      <c r="H91" s="86"/>
    </row>
    <row r="92" spans="1:8" x14ac:dyDescent="0.25">
      <c r="A92" s="84" t="s">
        <v>50</v>
      </c>
      <c r="B92" s="85"/>
      <c r="C92" s="85"/>
      <c r="D92" s="85"/>
      <c r="E92" s="85"/>
      <c r="F92" s="85"/>
      <c r="G92" s="85"/>
      <c r="H92" s="86"/>
    </row>
    <row r="93" spans="1:8" x14ac:dyDescent="0.25">
      <c r="A93" s="84" t="s">
        <v>53</v>
      </c>
      <c r="B93" s="85"/>
      <c r="C93" s="85"/>
      <c r="D93" s="85"/>
      <c r="E93" s="85"/>
      <c r="F93" s="85"/>
      <c r="G93" s="85"/>
      <c r="H93" s="86"/>
    </row>
    <row r="94" spans="1:8" ht="15.75" thickBot="1" x14ac:dyDescent="0.3">
      <c r="A94" s="87" t="s">
        <v>52</v>
      </c>
      <c r="B94" s="68"/>
      <c r="C94" s="68"/>
      <c r="D94" s="68"/>
      <c r="E94" s="68"/>
      <c r="F94" s="68"/>
      <c r="G94" s="68"/>
      <c r="H94" s="88"/>
    </row>
    <row r="95" spans="1:8" ht="60" x14ac:dyDescent="0.25">
      <c r="A95" s="106" t="s">
        <v>6</v>
      </c>
      <c r="B95" s="107" t="s">
        <v>5</v>
      </c>
      <c r="C95" s="107" t="s">
        <v>4</v>
      </c>
      <c r="D95" s="107" t="s">
        <v>3</v>
      </c>
      <c r="E95" s="107" t="s">
        <v>2</v>
      </c>
      <c r="F95" s="107" t="s">
        <v>1</v>
      </c>
      <c r="G95" s="107" t="s">
        <v>0</v>
      </c>
      <c r="H95" s="108" t="s">
        <v>11</v>
      </c>
    </row>
  </sheetData>
  <mergeCells count="69">
    <mergeCell ref="A93:H93"/>
    <mergeCell ref="A94:H94"/>
    <mergeCell ref="A87:H87"/>
    <mergeCell ref="A88:H88"/>
    <mergeCell ref="A89:H89"/>
    <mergeCell ref="A90:H90"/>
    <mergeCell ref="A91:H91"/>
    <mergeCell ref="A92:H92"/>
    <mergeCell ref="A64:H64"/>
    <mergeCell ref="A65:H65"/>
    <mergeCell ref="A80:H80"/>
    <mergeCell ref="A85:H85"/>
    <mergeCell ref="A86:H86"/>
    <mergeCell ref="A63:H63"/>
    <mergeCell ref="A47:H47"/>
    <mergeCell ref="A48:H48"/>
    <mergeCell ref="A49:H49"/>
    <mergeCell ref="A50:H50"/>
    <mergeCell ref="A56:H56"/>
    <mergeCell ref="A57:H57"/>
    <mergeCell ref="A58:H58"/>
    <mergeCell ref="A59:H59"/>
    <mergeCell ref="A60:H60"/>
    <mergeCell ref="A61:H61"/>
    <mergeCell ref="A62:H62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A25" zoomScaleNormal="150" workbookViewId="0">
      <selection activeCell="J23" sqref="J23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6384" width="14.42578125" style="1"/>
  </cols>
  <sheetData>
    <row r="1" spans="1:8" x14ac:dyDescent="0.25">
      <c r="A1" s="62" t="s">
        <v>10</v>
      </c>
      <c r="B1" s="63"/>
      <c r="C1" s="63"/>
      <c r="D1" s="63"/>
      <c r="E1" s="63"/>
      <c r="F1" s="63"/>
      <c r="G1" s="63"/>
      <c r="H1" s="63"/>
    </row>
    <row r="2" spans="1:8" ht="20.25" x14ac:dyDescent="0.3">
      <c r="A2" s="65" t="s">
        <v>34</v>
      </c>
      <c r="B2" s="65"/>
      <c r="C2" s="65"/>
      <c r="D2" s="65"/>
      <c r="E2" s="65"/>
      <c r="F2" s="65"/>
      <c r="G2" s="65"/>
      <c r="H2" s="65"/>
    </row>
    <row r="3" spans="1:8" ht="20.25" x14ac:dyDescent="0.25">
      <c r="A3" s="6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66"/>
      <c r="C3" s="66"/>
      <c r="D3" s="66"/>
      <c r="E3" s="66"/>
      <c r="F3" s="66"/>
      <c r="G3" s="66"/>
      <c r="H3" s="66"/>
    </row>
    <row r="4" spans="1:8" ht="20.25" x14ac:dyDescent="0.3">
      <c r="A4" s="65" t="s">
        <v>35</v>
      </c>
      <c r="B4" s="65"/>
      <c r="C4" s="65"/>
      <c r="D4" s="65"/>
      <c r="E4" s="65"/>
      <c r="F4" s="65"/>
      <c r="G4" s="65"/>
      <c r="H4" s="65"/>
    </row>
    <row r="5" spans="1:8" ht="20.25" x14ac:dyDescent="0.25">
      <c r="A5" s="64" t="str">
        <f>'Информация о Чемпионате'!B3</f>
        <v>Прототипирование и обслуживание мобильных робототехнических систем</v>
      </c>
      <c r="B5" s="64"/>
      <c r="C5" s="64"/>
      <c r="D5" s="64"/>
      <c r="E5" s="64"/>
      <c r="F5" s="64"/>
      <c r="G5" s="64"/>
      <c r="H5" s="64"/>
    </row>
    <row r="6" spans="1:8" x14ac:dyDescent="0.25">
      <c r="A6" s="60" t="s">
        <v>12</v>
      </c>
      <c r="B6" s="63"/>
      <c r="C6" s="63"/>
      <c r="D6" s="63"/>
      <c r="E6" s="63"/>
      <c r="F6" s="63"/>
      <c r="G6" s="63"/>
      <c r="H6" s="63"/>
    </row>
    <row r="7" spans="1:8" ht="15.75" x14ac:dyDescent="0.25">
      <c r="A7" s="60" t="s">
        <v>32</v>
      </c>
      <c r="B7" s="60"/>
      <c r="C7" s="61" t="str">
        <f>'Информация о Чемпионате'!B5</f>
        <v>Калужская область</v>
      </c>
      <c r="D7" s="61"/>
      <c r="E7" s="61"/>
      <c r="F7" s="61"/>
      <c r="G7" s="61"/>
      <c r="H7" s="61"/>
    </row>
    <row r="8" spans="1:8" ht="15.75" x14ac:dyDescent="0.25">
      <c r="A8" s="60" t="s">
        <v>33</v>
      </c>
      <c r="B8" s="60"/>
      <c r="C8" s="60"/>
      <c r="D8" s="61" t="str">
        <f>'Информация о Чемпионате'!B6</f>
        <v>Федеральный технопарк профессионального образования</v>
      </c>
      <c r="E8" s="61"/>
      <c r="F8" s="61"/>
      <c r="G8" s="61"/>
      <c r="H8" s="61"/>
    </row>
    <row r="9" spans="1:8" ht="15.75" x14ac:dyDescent="0.25">
      <c r="A9" s="60" t="s">
        <v>29</v>
      </c>
      <c r="B9" s="60"/>
      <c r="C9" s="60" t="str">
        <f>'Информация о Чемпионате'!B7</f>
        <v>г. Калуга, 1-й Академический проезд, 5к1Д</v>
      </c>
      <c r="D9" s="60"/>
      <c r="E9" s="60"/>
      <c r="F9" s="60"/>
      <c r="G9" s="60"/>
      <c r="H9" s="60"/>
    </row>
    <row r="10" spans="1:8" ht="15.75" x14ac:dyDescent="0.25">
      <c r="A10" s="60" t="s">
        <v>31</v>
      </c>
      <c r="B10" s="60"/>
      <c r="C10" s="60" t="str">
        <f>'Информация о Чемпионате'!B9</f>
        <v>Батыршин Фанил Фанисович</v>
      </c>
      <c r="D10" s="60"/>
      <c r="E10" s="60" t="str">
        <f>'Информация о Чемпионате'!B10</f>
        <v>finic.man@yandex.ru</v>
      </c>
      <c r="F10" s="60"/>
      <c r="G10" s="60">
        <f>'Информация о Чемпионате'!B11</f>
        <v>79083429314</v>
      </c>
      <c r="H10" s="60"/>
    </row>
    <row r="11" spans="1:8" ht="15.75" customHeight="1" x14ac:dyDescent="0.25">
      <c r="A11" s="60" t="s">
        <v>39</v>
      </c>
      <c r="B11" s="60"/>
      <c r="C11" s="60" t="str">
        <f>'Информация о Чемпионате'!B12</f>
        <v>Емилиянов Григорий Андреевич</v>
      </c>
      <c r="D11" s="60"/>
      <c r="E11" s="60" t="str">
        <f>'Информация о Чемпионате'!B13</f>
        <v>egrigoriy@mail.ru</v>
      </c>
      <c r="F11" s="60"/>
      <c r="G11" s="60">
        <f>'Информация о Чемпионате'!B14</f>
        <v>79158959765</v>
      </c>
      <c r="H11" s="60"/>
    </row>
    <row r="12" spans="1:8" ht="15.75" customHeight="1" x14ac:dyDescent="0.25">
      <c r="A12" s="60" t="s">
        <v>57</v>
      </c>
      <c r="B12" s="60"/>
      <c r="C12" s="60">
        <f>'Информация о Чемпионате'!B17</f>
        <v>8</v>
      </c>
      <c r="D12" s="60"/>
      <c r="E12" s="60"/>
      <c r="F12" s="60"/>
      <c r="G12" s="60"/>
      <c r="H12" s="60"/>
    </row>
    <row r="13" spans="1:8" ht="15.75" x14ac:dyDescent="0.25">
      <c r="A13" s="60" t="s">
        <v>20</v>
      </c>
      <c r="B13" s="60"/>
      <c r="C13" s="60">
        <f>'Информация о Чемпионате'!B15</f>
        <v>6</v>
      </c>
      <c r="D13" s="60"/>
      <c r="E13" s="60"/>
      <c r="F13" s="60"/>
      <c r="G13" s="60"/>
      <c r="H13" s="60"/>
    </row>
    <row r="14" spans="1:8" ht="15.75" x14ac:dyDescent="0.25">
      <c r="A14" s="60" t="s">
        <v>21</v>
      </c>
      <c r="B14" s="60"/>
      <c r="C14" s="60">
        <f>'Информация о Чемпионате'!B16</f>
        <v>6</v>
      </c>
      <c r="D14" s="60"/>
      <c r="E14" s="60"/>
      <c r="F14" s="60"/>
      <c r="G14" s="60"/>
      <c r="H14" s="60"/>
    </row>
    <row r="15" spans="1:8" ht="15.75" x14ac:dyDescent="0.25">
      <c r="A15" s="60" t="s">
        <v>30</v>
      </c>
      <c r="B15" s="60"/>
      <c r="C15" s="60" t="str">
        <f>'Информация о Чемпионате'!B8</f>
        <v>20.04.2025 г. -24.02.2025 г.</v>
      </c>
      <c r="D15" s="60"/>
      <c r="E15" s="60"/>
      <c r="F15" s="60"/>
      <c r="G15" s="60"/>
      <c r="H15" s="60"/>
    </row>
    <row r="16" spans="1:8" ht="21" thickBot="1" x14ac:dyDescent="0.3">
      <c r="A16" s="109" t="s">
        <v>40</v>
      </c>
      <c r="B16" s="110"/>
      <c r="C16" s="110"/>
      <c r="D16" s="110"/>
      <c r="E16" s="110"/>
      <c r="F16" s="110"/>
      <c r="G16" s="110"/>
      <c r="H16" s="111"/>
    </row>
    <row r="17" spans="1:8" x14ac:dyDescent="0.25">
      <c r="A17" s="95" t="s">
        <v>9</v>
      </c>
      <c r="B17" s="67"/>
      <c r="C17" s="67"/>
      <c r="D17" s="67"/>
      <c r="E17" s="67"/>
      <c r="F17" s="67"/>
      <c r="G17" s="67"/>
      <c r="H17" s="96"/>
    </row>
    <row r="18" spans="1:8" x14ac:dyDescent="0.25">
      <c r="A18" s="84" t="s">
        <v>48</v>
      </c>
      <c r="B18" s="85"/>
      <c r="C18" s="85"/>
      <c r="D18" s="85"/>
      <c r="E18" s="85"/>
      <c r="F18" s="85"/>
      <c r="G18" s="85"/>
      <c r="H18" s="86"/>
    </row>
    <row r="19" spans="1:8" x14ac:dyDescent="0.25">
      <c r="A19" s="84" t="s">
        <v>46</v>
      </c>
      <c r="B19" s="85"/>
      <c r="C19" s="85"/>
      <c r="D19" s="85"/>
      <c r="E19" s="85"/>
      <c r="F19" s="85"/>
      <c r="G19" s="85"/>
      <c r="H19" s="86"/>
    </row>
    <row r="20" spans="1:8" x14ac:dyDescent="0.25">
      <c r="A20" s="84" t="s">
        <v>8</v>
      </c>
      <c r="B20" s="85"/>
      <c r="C20" s="85"/>
      <c r="D20" s="85"/>
      <c r="E20" s="85"/>
      <c r="F20" s="85"/>
      <c r="G20" s="85"/>
      <c r="H20" s="86"/>
    </row>
    <row r="21" spans="1:8" x14ac:dyDescent="0.25">
      <c r="A21" s="84" t="s">
        <v>44</v>
      </c>
      <c r="B21" s="85"/>
      <c r="C21" s="85"/>
      <c r="D21" s="85"/>
      <c r="E21" s="85"/>
      <c r="F21" s="85"/>
      <c r="G21" s="85"/>
      <c r="H21" s="86"/>
    </row>
    <row r="22" spans="1:8" x14ac:dyDescent="0.25">
      <c r="A22" s="84" t="s">
        <v>45</v>
      </c>
      <c r="B22" s="85"/>
      <c r="C22" s="85"/>
      <c r="D22" s="85"/>
      <c r="E22" s="85"/>
      <c r="F22" s="85"/>
      <c r="G22" s="85"/>
      <c r="H22" s="86"/>
    </row>
    <row r="23" spans="1:8" x14ac:dyDescent="0.25">
      <c r="A23" s="84" t="s">
        <v>50</v>
      </c>
      <c r="B23" s="85"/>
      <c r="C23" s="85"/>
      <c r="D23" s="85"/>
      <c r="E23" s="85"/>
      <c r="F23" s="85"/>
      <c r="G23" s="85"/>
      <c r="H23" s="86"/>
    </row>
    <row r="24" spans="1:8" x14ac:dyDescent="0.25">
      <c r="A24" s="84" t="s">
        <v>53</v>
      </c>
      <c r="B24" s="85"/>
      <c r="C24" s="85"/>
      <c r="D24" s="85"/>
      <c r="E24" s="85"/>
      <c r="F24" s="85"/>
      <c r="G24" s="85"/>
      <c r="H24" s="86"/>
    </row>
    <row r="25" spans="1:8" ht="15.75" thickBot="1" x14ac:dyDescent="0.3">
      <c r="A25" s="87" t="s">
        <v>52</v>
      </c>
      <c r="B25" s="68"/>
      <c r="C25" s="68"/>
      <c r="D25" s="68"/>
      <c r="E25" s="68"/>
      <c r="F25" s="68"/>
      <c r="G25" s="68"/>
      <c r="H25" s="88"/>
    </row>
    <row r="26" spans="1:8" ht="60" x14ac:dyDescent="0.25">
      <c r="A26" s="112" t="s">
        <v>6</v>
      </c>
      <c r="B26" s="6" t="s">
        <v>5</v>
      </c>
      <c r="C26" s="4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98" t="s">
        <v>11</v>
      </c>
    </row>
    <row r="27" spans="1:8" ht="27" customHeight="1" x14ac:dyDescent="0.25">
      <c r="A27" s="113">
        <v>1</v>
      </c>
      <c r="B27" s="30" t="s">
        <v>99</v>
      </c>
      <c r="C27" s="30" t="s">
        <v>167</v>
      </c>
      <c r="D27" s="30" t="s">
        <v>85</v>
      </c>
      <c r="E27" s="30">
        <v>1</v>
      </c>
      <c r="F27" s="30" t="s">
        <v>100</v>
      </c>
      <c r="G27" s="30">
        <f>C14*E27</f>
        <v>6</v>
      </c>
      <c r="H27" s="30"/>
    </row>
    <row r="28" spans="1:8" ht="23.45" customHeight="1" x14ac:dyDescent="0.25">
      <c r="A28" s="113">
        <v>2</v>
      </c>
      <c r="B28" s="30" t="s">
        <v>170</v>
      </c>
      <c r="C28" s="30" t="s">
        <v>171</v>
      </c>
      <c r="D28" s="30" t="s">
        <v>85</v>
      </c>
      <c r="E28" s="30">
        <v>1</v>
      </c>
      <c r="F28" s="30" t="s">
        <v>100</v>
      </c>
      <c r="G28" s="30">
        <f>C14*E28</f>
        <v>6</v>
      </c>
      <c r="H28" s="30"/>
    </row>
    <row r="29" spans="1:8" ht="58.5" customHeight="1" x14ac:dyDescent="0.25">
      <c r="A29" s="113">
        <v>3</v>
      </c>
      <c r="B29" s="30" t="s">
        <v>101</v>
      </c>
      <c r="C29" s="30" t="s">
        <v>102</v>
      </c>
      <c r="D29" s="30" t="s">
        <v>103</v>
      </c>
      <c r="E29" s="30">
        <v>1</v>
      </c>
      <c r="F29" s="30" t="s">
        <v>100</v>
      </c>
      <c r="G29" s="30">
        <f>C14*E29</f>
        <v>6</v>
      </c>
      <c r="H29" s="30"/>
    </row>
    <row r="30" spans="1:8" ht="15" customHeight="1" x14ac:dyDescent="0.25">
      <c r="A30" s="113">
        <v>4</v>
      </c>
      <c r="B30" s="30" t="s">
        <v>104</v>
      </c>
      <c r="C30" s="30" t="s">
        <v>105</v>
      </c>
      <c r="D30" s="30" t="s">
        <v>97</v>
      </c>
      <c r="E30" s="30">
        <v>1</v>
      </c>
      <c r="F30" s="30" t="s">
        <v>100</v>
      </c>
      <c r="G30" s="30">
        <f>C14*E30</f>
        <v>6</v>
      </c>
      <c r="H30" s="30"/>
    </row>
    <row r="31" spans="1:8" ht="15" customHeight="1" x14ac:dyDescent="0.25">
      <c r="A31" s="113">
        <v>5</v>
      </c>
      <c r="B31" s="30" t="s">
        <v>168</v>
      </c>
      <c r="C31" s="30" t="s">
        <v>169</v>
      </c>
      <c r="D31" s="30"/>
      <c r="E31" s="30"/>
      <c r="F31" s="30"/>
      <c r="G31" s="30"/>
      <c r="H31" s="30"/>
    </row>
    <row r="32" spans="1:8" ht="15" customHeight="1" x14ac:dyDescent="0.25">
      <c r="A32" s="113">
        <v>6</v>
      </c>
      <c r="B32" s="30" t="s">
        <v>106</v>
      </c>
      <c r="C32" s="30" t="s">
        <v>107</v>
      </c>
      <c r="D32" s="30" t="s">
        <v>97</v>
      </c>
      <c r="E32" s="30">
        <v>1</v>
      </c>
      <c r="F32" s="30" t="s">
        <v>100</v>
      </c>
      <c r="G32" s="30">
        <f>C14*E32</f>
        <v>6</v>
      </c>
      <c r="H32" s="30"/>
    </row>
    <row r="33" spans="1:8" ht="15" customHeight="1" x14ac:dyDescent="0.25">
      <c r="A33" s="113">
        <v>7</v>
      </c>
      <c r="B33" s="30" t="s">
        <v>172</v>
      </c>
      <c r="C33" s="30" t="s">
        <v>173</v>
      </c>
      <c r="D33" s="30"/>
      <c r="E33" s="30"/>
      <c r="F33" s="30"/>
      <c r="G33" s="30"/>
      <c r="H33" s="30"/>
    </row>
    <row r="34" spans="1:8" ht="21.75" customHeight="1" x14ac:dyDescent="0.25">
      <c r="A34" s="113">
        <v>8</v>
      </c>
      <c r="B34" s="30" t="s">
        <v>65</v>
      </c>
      <c r="C34" s="30" t="s">
        <v>240</v>
      </c>
      <c r="D34" s="30" t="s">
        <v>82</v>
      </c>
      <c r="E34" s="30">
        <v>1</v>
      </c>
      <c r="F34" s="30" t="s">
        <v>100</v>
      </c>
      <c r="G34" s="30">
        <f>C14*E34</f>
        <v>6</v>
      </c>
      <c r="H34" s="30"/>
    </row>
    <row r="35" spans="1:8" ht="59.25" customHeight="1" x14ac:dyDescent="0.25">
      <c r="A35" s="113">
        <v>9</v>
      </c>
      <c r="B35" s="30" t="s">
        <v>108</v>
      </c>
      <c r="C35" s="30" t="s">
        <v>241</v>
      </c>
      <c r="D35" s="30" t="s">
        <v>82</v>
      </c>
      <c r="E35" s="30">
        <v>1</v>
      </c>
      <c r="F35" s="30" t="s">
        <v>100</v>
      </c>
      <c r="G35" s="30">
        <f>C14*E35</f>
        <v>6</v>
      </c>
      <c r="H35" s="30"/>
    </row>
    <row r="36" spans="1:8" ht="20.25" x14ac:dyDescent="0.25">
      <c r="A36" s="92" t="s">
        <v>7</v>
      </c>
      <c r="B36" s="70"/>
      <c r="C36" s="70"/>
      <c r="D36" s="70"/>
      <c r="E36" s="93"/>
      <c r="F36" s="93"/>
      <c r="G36" s="70"/>
      <c r="H36" s="94"/>
    </row>
    <row r="37" spans="1:8" ht="60" x14ac:dyDescent="0.25">
      <c r="A37" s="112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102" t="s">
        <v>11</v>
      </c>
    </row>
    <row r="38" spans="1:8" ht="17.25" customHeight="1" x14ac:dyDescent="0.25">
      <c r="A38" s="105">
        <v>1</v>
      </c>
      <c r="B38" s="25" t="s">
        <v>109</v>
      </c>
      <c r="C38" s="34" t="s">
        <v>110</v>
      </c>
      <c r="D38" s="22"/>
      <c r="E38" s="22">
        <v>1</v>
      </c>
      <c r="F38" s="37" t="s">
        <v>100</v>
      </c>
      <c r="G38" s="24" t="s">
        <v>111</v>
      </c>
      <c r="H38" s="104"/>
    </row>
    <row r="39" spans="1:8" ht="18.75" customHeight="1" x14ac:dyDescent="0.25">
      <c r="A39" s="114">
        <v>2</v>
      </c>
      <c r="B39" s="115" t="s">
        <v>211</v>
      </c>
      <c r="C39" s="115" t="s">
        <v>212</v>
      </c>
      <c r="D39" s="116"/>
      <c r="E39" s="117">
        <v>1</v>
      </c>
      <c r="F39" s="116" t="s">
        <v>100</v>
      </c>
      <c r="G39" s="118" t="s">
        <v>111</v>
      </c>
      <c r="H39" s="119"/>
    </row>
  </sheetData>
  <mergeCells count="39">
    <mergeCell ref="A36:H3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zoomScale="80" zoomScaleNormal="80" workbookViewId="0">
      <selection activeCell="E32" sqref="E32"/>
    </sheetView>
  </sheetViews>
  <sheetFormatPr defaultColWidth="14.42578125" defaultRowHeight="15" x14ac:dyDescent="0.25"/>
  <cols>
    <col min="1" max="1" width="5.140625" style="10" customWidth="1"/>
    <col min="2" max="2" width="54.85546875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43.28515625" style="10" customWidth="1"/>
    <col min="9" max="11" width="8.7109375" style="1" customWidth="1"/>
    <col min="12" max="16384" width="14.42578125" style="1"/>
  </cols>
  <sheetData>
    <row r="1" spans="1:8" x14ac:dyDescent="0.25">
      <c r="A1" s="62" t="s">
        <v>10</v>
      </c>
      <c r="B1" s="63"/>
      <c r="C1" s="63"/>
      <c r="D1" s="63"/>
      <c r="E1" s="63"/>
      <c r="F1" s="63"/>
      <c r="G1" s="63"/>
      <c r="H1" s="63"/>
    </row>
    <row r="2" spans="1:8" ht="20.25" x14ac:dyDescent="0.3">
      <c r="A2" s="65" t="s">
        <v>34</v>
      </c>
      <c r="B2" s="65"/>
      <c r="C2" s="65"/>
      <c r="D2" s="65"/>
      <c r="E2" s="65"/>
      <c r="F2" s="65"/>
      <c r="G2" s="65"/>
      <c r="H2" s="65"/>
    </row>
    <row r="3" spans="1:8" ht="20.25" x14ac:dyDescent="0.25">
      <c r="A3" s="6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66"/>
      <c r="C3" s="66"/>
      <c r="D3" s="66"/>
      <c r="E3" s="66"/>
      <c r="F3" s="66"/>
      <c r="G3" s="66"/>
      <c r="H3" s="66"/>
    </row>
    <row r="4" spans="1:8" ht="20.25" x14ac:dyDescent="0.3">
      <c r="A4" s="65" t="s">
        <v>35</v>
      </c>
      <c r="B4" s="65"/>
      <c r="C4" s="65"/>
      <c r="D4" s="65"/>
      <c r="E4" s="65"/>
      <c r="F4" s="65"/>
      <c r="G4" s="65"/>
      <c r="H4" s="65"/>
    </row>
    <row r="5" spans="1:8" ht="20.25" x14ac:dyDescent="0.25">
      <c r="A5" s="64" t="str">
        <f>'Информация о Чемпионате'!B3</f>
        <v>Прототипирование и обслуживание мобильных робототехнических систем</v>
      </c>
      <c r="B5" s="64"/>
      <c r="C5" s="64"/>
      <c r="D5" s="64"/>
      <c r="E5" s="64"/>
      <c r="F5" s="64"/>
      <c r="G5" s="64"/>
      <c r="H5" s="64"/>
    </row>
    <row r="6" spans="1:8" x14ac:dyDescent="0.25">
      <c r="A6" s="60" t="s">
        <v>12</v>
      </c>
      <c r="B6" s="63"/>
      <c r="C6" s="63"/>
      <c r="D6" s="63"/>
      <c r="E6" s="63"/>
      <c r="F6" s="63"/>
      <c r="G6" s="63"/>
      <c r="H6" s="63"/>
    </row>
    <row r="7" spans="1:8" ht="15.75" x14ac:dyDescent="0.25">
      <c r="A7" s="60" t="s">
        <v>32</v>
      </c>
      <c r="B7" s="60"/>
      <c r="C7" s="61" t="str">
        <f>'Информация о Чемпионате'!B5</f>
        <v>Калужская область</v>
      </c>
      <c r="D7" s="61"/>
      <c r="E7" s="61"/>
      <c r="F7" s="61"/>
      <c r="G7" s="61"/>
      <c r="H7" s="61"/>
    </row>
    <row r="8" spans="1:8" ht="15.75" x14ac:dyDescent="0.25">
      <c r="A8" s="60" t="s">
        <v>33</v>
      </c>
      <c r="B8" s="60"/>
      <c r="C8" s="60"/>
      <c r="D8" s="61" t="str">
        <f>'Информация о Чемпионате'!B6</f>
        <v>Федеральный технопарк профессионального образования</v>
      </c>
      <c r="E8" s="61"/>
      <c r="F8" s="61"/>
      <c r="G8" s="61"/>
      <c r="H8" s="61"/>
    </row>
    <row r="9" spans="1:8" ht="15.75" x14ac:dyDescent="0.25">
      <c r="A9" s="60" t="s">
        <v>29</v>
      </c>
      <c r="B9" s="60"/>
      <c r="C9" s="60" t="str">
        <f>'Информация о Чемпионате'!B7</f>
        <v>г. Калуга, 1-й Академический проезд, 5к1Д</v>
      </c>
      <c r="D9" s="60"/>
      <c r="E9" s="60"/>
      <c r="F9" s="60"/>
      <c r="G9" s="60"/>
      <c r="H9" s="60"/>
    </row>
    <row r="10" spans="1:8" ht="15.75" x14ac:dyDescent="0.25">
      <c r="A10" s="60" t="s">
        <v>31</v>
      </c>
      <c r="B10" s="60"/>
      <c r="C10" s="60" t="str">
        <f>'Информация о Чемпионате'!B9</f>
        <v>Батыршин Фанил Фанисович</v>
      </c>
      <c r="D10" s="60"/>
      <c r="E10" s="60" t="str">
        <f>'Информация о Чемпионате'!B10</f>
        <v>finic.man@yandex.ru</v>
      </c>
      <c r="F10" s="60"/>
      <c r="G10" s="60">
        <f>'Информация о Чемпионате'!B11</f>
        <v>79083429314</v>
      </c>
      <c r="H10" s="60"/>
    </row>
    <row r="11" spans="1:8" ht="15.75" customHeight="1" x14ac:dyDescent="0.25">
      <c r="A11" s="60" t="s">
        <v>39</v>
      </c>
      <c r="B11" s="60"/>
      <c r="C11" s="60" t="str">
        <f>'Информация о Чемпионате'!B12</f>
        <v>Емилиянов Григорий Андреевич</v>
      </c>
      <c r="D11" s="60"/>
      <c r="E11" s="60" t="str">
        <f>'Информация о Чемпионате'!B13</f>
        <v>egrigoriy@mail.ru</v>
      </c>
      <c r="F11" s="60"/>
      <c r="G11" s="60">
        <f>'Информация о Чемпионате'!B14</f>
        <v>79158959765</v>
      </c>
      <c r="H11" s="60"/>
    </row>
    <row r="12" spans="1:8" ht="15.75" customHeight="1" x14ac:dyDescent="0.25">
      <c r="A12" s="60" t="s">
        <v>57</v>
      </c>
      <c r="B12" s="60"/>
      <c r="C12" s="60">
        <f>'Информация о Чемпионате'!B17</f>
        <v>8</v>
      </c>
      <c r="D12" s="60"/>
      <c r="E12" s="60"/>
      <c r="F12" s="60"/>
      <c r="G12" s="60"/>
      <c r="H12" s="60"/>
    </row>
    <row r="13" spans="1:8" ht="15.75" x14ac:dyDescent="0.25">
      <c r="A13" s="60" t="s">
        <v>20</v>
      </c>
      <c r="B13" s="60"/>
      <c r="C13" s="60">
        <f>'Информация о Чемпионате'!B15</f>
        <v>6</v>
      </c>
      <c r="D13" s="60"/>
      <c r="E13" s="60"/>
      <c r="F13" s="60"/>
      <c r="G13" s="60"/>
      <c r="H13" s="60"/>
    </row>
    <row r="14" spans="1:8" ht="15.75" x14ac:dyDescent="0.25">
      <c r="A14" s="60" t="s">
        <v>21</v>
      </c>
      <c r="B14" s="60"/>
      <c r="C14" s="60">
        <f>'Информация о Чемпионате'!B16</f>
        <v>6</v>
      </c>
      <c r="D14" s="60"/>
      <c r="E14" s="60"/>
      <c r="F14" s="60"/>
      <c r="G14" s="60"/>
      <c r="H14" s="60"/>
    </row>
    <row r="15" spans="1:8" ht="15.75" x14ac:dyDescent="0.25">
      <c r="A15" s="60" t="s">
        <v>30</v>
      </c>
      <c r="B15" s="60"/>
      <c r="C15" s="60" t="str">
        <f>'Информация о Чемпионате'!B8</f>
        <v>20.04.2025 г. -24.02.2025 г.</v>
      </c>
      <c r="D15" s="60"/>
      <c r="E15" s="60"/>
      <c r="F15" s="60"/>
      <c r="G15" s="60"/>
      <c r="H15" s="60"/>
    </row>
    <row r="16" spans="1:8" ht="20.25" x14ac:dyDescent="0.25">
      <c r="A16" s="69" t="s">
        <v>13</v>
      </c>
      <c r="B16" s="70"/>
      <c r="C16" s="70"/>
      <c r="D16" s="70"/>
      <c r="E16" s="70"/>
      <c r="F16" s="70"/>
      <c r="G16" s="70"/>
      <c r="H16" s="70"/>
    </row>
    <row r="17" spans="1:9" ht="30" x14ac:dyDescent="0.25">
      <c r="A17" s="6" t="s">
        <v>6</v>
      </c>
      <c r="B17" s="47" t="s">
        <v>5</v>
      </c>
      <c r="C17" s="48" t="s">
        <v>4</v>
      </c>
      <c r="D17" s="45" t="s">
        <v>3</v>
      </c>
      <c r="E17" s="6" t="s">
        <v>2</v>
      </c>
      <c r="F17" s="6" t="s">
        <v>1</v>
      </c>
      <c r="G17" s="6" t="s">
        <v>0</v>
      </c>
      <c r="H17" s="6" t="s">
        <v>11</v>
      </c>
    </row>
    <row r="18" spans="1:9" ht="45" customHeight="1" x14ac:dyDescent="0.25">
      <c r="A18" s="46">
        <v>1</v>
      </c>
      <c r="B18" s="49" t="s">
        <v>149</v>
      </c>
      <c r="C18" s="50" t="s">
        <v>150</v>
      </c>
      <c r="D18" s="8" t="s">
        <v>142</v>
      </c>
      <c r="E18" s="46">
        <v>1</v>
      </c>
      <c r="F18" s="46" t="s">
        <v>200</v>
      </c>
      <c r="G18" s="46">
        <f>E18*(C13/2)</f>
        <v>3</v>
      </c>
      <c r="H18" s="59"/>
    </row>
    <row r="19" spans="1:9" ht="41.25" customHeight="1" x14ac:dyDescent="0.25">
      <c r="A19" s="46">
        <v>2</v>
      </c>
      <c r="B19" s="58" t="s">
        <v>198</v>
      </c>
      <c r="C19" s="50" t="s">
        <v>151</v>
      </c>
      <c r="D19" s="8" t="s">
        <v>142</v>
      </c>
      <c r="E19" s="46">
        <v>10</v>
      </c>
      <c r="F19" s="46" t="s">
        <v>86</v>
      </c>
      <c r="G19" s="46">
        <f>E19*(C13/2)</f>
        <v>30</v>
      </c>
      <c r="H19" s="59"/>
    </row>
    <row r="20" spans="1:9" ht="40.5" customHeight="1" x14ac:dyDescent="0.25">
      <c r="A20" s="46">
        <v>3</v>
      </c>
      <c r="B20" s="58" t="s">
        <v>199</v>
      </c>
      <c r="C20" s="50" t="s">
        <v>151</v>
      </c>
      <c r="D20" s="8" t="s">
        <v>142</v>
      </c>
      <c r="E20" s="46">
        <v>1</v>
      </c>
      <c r="F20" s="46" t="s">
        <v>200</v>
      </c>
      <c r="G20" s="46">
        <f>E20*(C13/2)</f>
        <v>3</v>
      </c>
      <c r="H20" s="59"/>
    </row>
    <row r="21" spans="1:9" ht="34.5" customHeight="1" x14ac:dyDescent="0.25">
      <c r="A21" s="46">
        <v>4</v>
      </c>
      <c r="B21" s="49" t="s">
        <v>154</v>
      </c>
      <c r="C21" s="50" t="s">
        <v>155</v>
      </c>
      <c r="D21" s="8" t="s">
        <v>142</v>
      </c>
      <c r="E21" s="46">
        <v>2</v>
      </c>
      <c r="F21" s="46" t="s">
        <v>200</v>
      </c>
      <c r="G21" s="46">
        <f>E21*(C13/2)</f>
        <v>6</v>
      </c>
      <c r="H21" s="59"/>
    </row>
    <row r="22" spans="1:9" ht="29.25" customHeight="1" x14ac:dyDescent="0.25">
      <c r="A22" s="46">
        <v>5</v>
      </c>
      <c r="B22" s="49" t="s">
        <v>156</v>
      </c>
      <c r="C22" s="50" t="s">
        <v>156</v>
      </c>
      <c r="D22" s="8" t="s">
        <v>142</v>
      </c>
      <c r="E22" s="46">
        <v>1</v>
      </c>
      <c r="F22" s="46" t="s">
        <v>200</v>
      </c>
      <c r="G22" s="46">
        <f>E22*(C13/2)</f>
        <v>3</v>
      </c>
      <c r="H22" s="59"/>
    </row>
    <row r="23" spans="1:9" ht="30" customHeight="1" x14ac:dyDescent="0.25">
      <c r="A23" s="46">
        <v>6</v>
      </c>
      <c r="B23" s="49" t="s">
        <v>157</v>
      </c>
      <c r="C23" s="50" t="s">
        <v>158</v>
      </c>
      <c r="D23" s="8" t="s">
        <v>142</v>
      </c>
      <c r="E23" s="46">
        <v>2</v>
      </c>
      <c r="F23" s="46" t="s">
        <v>200</v>
      </c>
      <c r="G23" s="46">
        <f>E23*(C13/2)</f>
        <v>6</v>
      </c>
      <c r="H23" s="59"/>
    </row>
    <row r="24" spans="1:9" ht="30" customHeight="1" x14ac:dyDescent="0.25">
      <c r="A24" s="46">
        <v>7</v>
      </c>
      <c r="B24" s="49" t="s">
        <v>204</v>
      </c>
      <c r="C24" s="50" t="s">
        <v>203</v>
      </c>
      <c r="D24" s="8" t="s">
        <v>142</v>
      </c>
      <c r="E24" s="46">
        <v>1</v>
      </c>
      <c r="F24" s="46" t="s">
        <v>200</v>
      </c>
      <c r="G24" s="46">
        <f>E24*(C13/2)</f>
        <v>3</v>
      </c>
      <c r="H24" s="59"/>
    </row>
    <row r="25" spans="1:9" ht="30" customHeight="1" x14ac:dyDescent="0.25">
      <c r="A25" s="46">
        <v>8</v>
      </c>
      <c r="B25" s="49" t="s">
        <v>205</v>
      </c>
      <c r="C25" s="50" t="s">
        <v>203</v>
      </c>
      <c r="D25" s="8" t="s">
        <v>142</v>
      </c>
      <c r="E25" s="46">
        <v>1</v>
      </c>
      <c r="F25" s="46" t="s">
        <v>200</v>
      </c>
      <c r="G25" s="46">
        <f>E25*(C13/2)</f>
        <v>3</v>
      </c>
      <c r="H25" s="59"/>
    </row>
    <row r="26" spans="1:9" ht="42.75" customHeight="1" x14ac:dyDescent="0.25">
      <c r="A26" s="46">
        <v>9</v>
      </c>
      <c r="B26" s="49" t="s">
        <v>152</v>
      </c>
      <c r="C26" s="50" t="s">
        <v>153</v>
      </c>
      <c r="D26" s="57" t="s">
        <v>142</v>
      </c>
      <c r="E26" s="46">
        <v>1</v>
      </c>
      <c r="F26" s="46" t="s">
        <v>86</v>
      </c>
      <c r="G26" s="46">
        <f>E26*(C13/2)</f>
        <v>3</v>
      </c>
      <c r="H26" s="54"/>
      <c r="I26" s="55"/>
    </row>
    <row r="27" spans="1:9" s="124" customFormat="1" ht="57.75" customHeight="1" x14ac:dyDescent="0.25">
      <c r="A27" s="120">
        <v>10</v>
      </c>
      <c r="B27" s="121" t="s">
        <v>159</v>
      </c>
      <c r="C27" s="122" t="s">
        <v>160</v>
      </c>
      <c r="D27" s="123" t="s">
        <v>142</v>
      </c>
      <c r="E27" s="120">
        <v>1</v>
      </c>
      <c r="F27" s="120" t="s">
        <v>180</v>
      </c>
      <c r="G27" s="120">
        <v>12</v>
      </c>
      <c r="H27" s="120"/>
    </row>
    <row r="28" spans="1:9" s="124" customFormat="1" ht="49.5" customHeight="1" x14ac:dyDescent="0.25">
      <c r="A28" s="120">
        <v>11</v>
      </c>
      <c r="B28" s="121" t="s">
        <v>194</v>
      </c>
      <c r="C28" s="122" t="s">
        <v>175</v>
      </c>
      <c r="D28" s="123" t="s">
        <v>142</v>
      </c>
      <c r="E28" s="120">
        <v>1</v>
      </c>
      <c r="F28" s="120" t="s">
        <v>180</v>
      </c>
      <c r="G28" s="120">
        <v>12</v>
      </c>
      <c r="H28" s="120"/>
    </row>
    <row r="29" spans="1:9" s="124" customFormat="1" ht="58.5" customHeight="1" x14ac:dyDescent="0.25">
      <c r="A29" s="120">
        <v>12</v>
      </c>
      <c r="B29" s="121" t="s">
        <v>195</v>
      </c>
      <c r="C29" s="122" t="s">
        <v>174</v>
      </c>
      <c r="D29" s="123" t="s">
        <v>142</v>
      </c>
      <c r="E29" s="120">
        <v>1</v>
      </c>
      <c r="F29" s="120" t="s">
        <v>192</v>
      </c>
      <c r="G29" s="120">
        <v>6</v>
      </c>
      <c r="H29" s="120"/>
    </row>
    <row r="30" spans="1:9" s="124" customFormat="1" ht="58.5" customHeight="1" x14ac:dyDescent="0.25">
      <c r="A30" s="120">
        <v>13</v>
      </c>
      <c r="B30" s="121" t="s">
        <v>193</v>
      </c>
      <c r="C30" s="122" t="s">
        <v>197</v>
      </c>
      <c r="D30" s="123" t="s">
        <v>142</v>
      </c>
      <c r="E30" s="120">
        <v>1</v>
      </c>
      <c r="F30" s="120" t="s">
        <v>196</v>
      </c>
      <c r="G30" s="120">
        <v>12</v>
      </c>
      <c r="H30" s="120"/>
    </row>
    <row r="31" spans="1:9" ht="27" customHeight="1" x14ac:dyDescent="0.25">
      <c r="A31" s="46">
        <v>14</v>
      </c>
      <c r="B31" s="53" t="s">
        <v>161</v>
      </c>
      <c r="C31" s="56" t="s">
        <v>164</v>
      </c>
      <c r="D31" s="8" t="s">
        <v>142</v>
      </c>
      <c r="E31" s="46">
        <v>3</v>
      </c>
      <c r="F31" s="46" t="s">
        <v>86</v>
      </c>
      <c r="G31" s="46">
        <v>3</v>
      </c>
      <c r="H31" s="46"/>
    </row>
    <row r="32" spans="1:9" ht="27" customHeight="1" x14ac:dyDescent="0.25">
      <c r="A32" s="46">
        <v>15</v>
      </c>
      <c r="B32" s="53" t="s">
        <v>163</v>
      </c>
      <c r="C32" s="56" t="s">
        <v>162</v>
      </c>
      <c r="D32" s="8" t="s">
        <v>142</v>
      </c>
      <c r="E32" s="46">
        <v>3</v>
      </c>
      <c r="F32" s="46" t="s">
        <v>86</v>
      </c>
      <c r="G32" s="46">
        <v>3</v>
      </c>
      <c r="H32" s="54"/>
    </row>
    <row r="33" spans="1:8" ht="23.25" customHeight="1" x14ac:dyDescent="0.25">
      <c r="A33" s="46">
        <v>16</v>
      </c>
      <c r="B33" s="53" t="s">
        <v>190</v>
      </c>
      <c r="C33" s="56" t="s">
        <v>191</v>
      </c>
      <c r="D33" s="8" t="s">
        <v>142</v>
      </c>
      <c r="E33" s="46">
        <v>8</v>
      </c>
      <c r="F33" s="46" t="s">
        <v>86</v>
      </c>
      <c r="G33" s="46">
        <v>25</v>
      </c>
      <c r="H33" s="54"/>
    </row>
    <row r="34" spans="1:8" ht="29.25" customHeight="1" x14ac:dyDescent="0.25">
      <c r="A34" s="46">
        <v>17</v>
      </c>
      <c r="B34" s="53" t="s">
        <v>201</v>
      </c>
      <c r="C34" s="56" t="s">
        <v>202</v>
      </c>
      <c r="D34" s="8" t="s">
        <v>142</v>
      </c>
      <c r="E34" s="46">
        <v>1</v>
      </c>
      <c r="F34" s="46" t="s">
        <v>200</v>
      </c>
      <c r="G34" s="46">
        <v>1</v>
      </c>
      <c r="H34" s="54"/>
    </row>
    <row r="35" spans="1:8" ht="35.25" customHeight="1" x14ac:dyDescent="0.25">
      <c r="A35" s="46">
        <v>17</v>
      </c>
      <c r="B35" s="53" t="s">
        <v>185</v>
      </c>
      <c r="C35" s="56" t="s">
        <v>186</v>
      </c>
      <c r="D35" s="8" t="s">
        <v>142</v>
      </c>
      <c r="E35" s="46">
        <v>4</v>
      </c>
      <c r="F35" s="46" t="s">
        <v>86</v>
      </c>
      <c r="G35" s="46">
        <v>4</v>
      </c>
      <c r="H35" s="54"/>
    </row>
    <row r="36" spans="1:8" ht="34.5" customHeight="1" x14ac:dyDescent="0.25">
      <c r="A36" s="46">
        <v>18</v>
      </c>
      <c r="B36" s="53" t="s">
        <v>187</v>
      </c>
      <c r="C36" s="56" t="s">
        <v>188</v>
      </c>
      <c r="D36" s="8" t="s">
        <v>142</v>
      </c>
      <c r="E36" s="46">
        <v>3</v>
      </c>
      <c r="F36" s="46" t="s">
        <v>86</v>
      </c>
      <c r="G36" s="46">
        <v>6</v>
      </c>
      <c r="H36" s="54"/>
    </row>
    <row r="37" spans="1:8" ht="26.25" customHeight="1" x14ac:dyDescent="0.25">
      <c r="A37" s="46">
        <v>19</v>
      </c>
      <c r="B37" s="53" t="s">
        <v>184</v>
      </c>
      <c r="C37" s="56" t="s">
        <v>189</v>
      </c>
      <c r="D37" s="8" t="s">
        <v>142</v>
      </c>
      <c r="E37" s="46">
        <v>3</v>
      </c>
      <c r="F37" s="46" t="s">
        <v>183</v>
      </c>
      <c r="G37" s="46">
        <v>3</v>
      </c>
      <c r="H37" s="49"/>
    </row>
    <row r="38" spans="1:8" ht="20.25" x14ac:dyDescent="0.3">
      <c r="A38" s="71" t="s">
        <v>14</v>
      </c>
      <c r="B38" s="72"/>
      <c r="C38" s="72"/>
      <c r="D38" s="72"/>
      <c r="E38" s="72"/>
      <c r="F38" s="72"/>
      <c r="G38" s="72"/>
      <c r="H38" s="73"/>
    </row>
    <row r="39" spans="1:8" ht="30" x14ac:dyDescent="0.25">
      <c r="A39" s="2" t="s">
        <v>6</v>
      </c>
      <c r="B39" s="2" t="s">
        <v>5</v>
      </c>
      <c r="C39" s="3" t="s">
        <v>4</v>
      </c>
      <c r="D39" s="2" t="s">
        <v>3</v>
      </c>
      <c r="E39" s="2" t="s">
        <v>2</v>
      </c>
      <c r="F39" s="2" t="s">
        <v>1</v>
      </c>
      <c r="G39" s="3" t="s">
        <v>0</v>
      </c>
      <c r="H39" s="3" t="s">
        <v>11</v>
      </c>
    </row>
    <row r="40" spans="1:8" s="9" customFormat="1" ht="14.25" customHeight="1" x14ac:dyDescent="0.25">
      <c r="A40" s="18">
        <v>1</v>
      </c>
      <c r="B40" s="8" t="s">
        <v>140</v>
      </c>
      <c r="C40" s="8" t="s">
        <v>141</v>
      </c>
      <c r="D40" s="8" t="s">
        <v>142</v>
      </c>
      <c r="E40" s="7">
        <v>1</v>
      </c>
      <c r="F40" s="7" t="s">
        <v>86</v>
      </c>
      <c r="G40" s="7">
        <f>C14*2</f>
        <v>12</v>
      </c>
      <c r="H40" s="20"/>
    </row>
    <row r="41" spans="1:8" s="9" customFormat="1" ht="15" customHeight="1" x14ac:dyDescent="0.25">
      <c r="A41" s="18">
        <v>2</v>
      </c>
      <c r="B41" s="8" t="s">
        <v>143</v>
      </c>
      <c r="C41" s="8" t="s">
        <v>144</v>
      </c>
      <c r="D41" s="8" t="s">
        <v>142</v>
      </c>
      <c r="E41" s="7">
        <v>1</v>
      </c>
      <c r="F41" s="7" t="s">
        <v>86</v>
      </c>
      <c r="G41" s="7">
        <f>C14*2</f>
        <v>12</v>
      </c>
      <c r="H41" s="20"/>
    </row>
    <row r="42" spans="1:8" s="9" customFormat="1" ht="29.25" customHeight="1" x14ac:dyDescent="0.25">
      <c r="A42" s="18">
        <v>3</v>
      </c>
      <c r="B42" s="8" t="s">
        <v>145</v>
      </c>
      <c r="C42" s="8" t="s">
        <v>146</v>
      </c>
      <c r="D42" s="8" t="s">
        <v>142</v>
      </c>
      <c r="E42" s="7">
        <v>1</v>
      </c>
      <c r="F42" s="7" t="s">
        <v>86</v>
      </c>
      <c r="G42" s="7">
        <v>14</v>
      </c>
      <c r="H42" s="20"/>
    </row>
    <row r="43" spans="1:8" s="9" customFormat="1" ht="13.5" customHeight="1" x14ac:dyDescent="0.25">
      <c r="A43" s="18">
        <v>4</v>
      </c>
      <c r="B43" s="8" t="s">
        <v>147</v>
      </c>
      <c r="C43" s="8" t="s">
        <v>148</v>
      </c>
      <c r="D43" s="8" t="s">
        <v>142</v>
      </c>
      <c r="E43" s="7">
        <v>1</v>
      </c>
      <c r="F43" s="7" t="s">
        <v>86</v>
      </c>
      <c r="G43" s="7">
        <v>5</v>
      </c>
      <c r="H43" s="20"/>
    </row>
    <row r="44" spans="1:8" ht="20.25" x14ac:dyDescent="0.25">
      <c r="A44" s="69" t="s">
        <v>7</v>
      </c>
      <c r="B44" s="70"/>
      <c r="C44" s="70"/>
      <c r="D44" s="63"/>
      <c r="E44" s="63"/>
      <c r="F44" s="63"/>
      <c r="G44" s="63"/>
      <c r="H44" s="70"/>
    </row>
    <row r="45" spans="1:8" ht="30" x14ac:dyDescent="0.25">
      <c r="A45" s="3" t="s">
        <v>6</v>
      </c>
      <c r="B45" s="3" t="s">
        <v>5</v>
      </c>
      <c r="C45" s="3" t="s">
        <v>4</v>
      </c>
      <c r="D45" s="3" t="s">
        <v>3</v>
      </c>
      <c r="E45" s="3" t="s">
        <v>2</v>
      </c>
      <c r="F45" s="3" t="s">
        <v>1</v>
      </c>
      <c r="G45" s="3" t="s">
        <v>0</v>
      </c>
      <c r="H45" s="3" t="s">
        <v>11</v>
      </c>
    </row>
  </sheetData>
  <mergeCells count="31">
    <mergeCell ref="A44:H44"/>
    <mergeCell ref="A38:H3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zoomScale="87" zoomScaleNormal="87" workbookViewId="0">
      <selection activeCell="J19" sqref="J1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75" t="s">
        <v>10</v>
      </c>
      <c r="B1" s="76"/>
      <c r="C1" s="76"/>
      <c r="D1" s="76"/>
      <c r="E1" s="76"/>
      <c r="F1" s="76"/>
      <c r="G1" s="76"/>
    </row>
    <row r="2" spans="1:8" ht="20.25" x14ac:dyDescent="0.3">
      <c r="A2" s="65" t="s">
        <v>34</v>
      </c>
      <c r="B2" s="65"/>
      <c r="C2" s="65"/>
      <c r="D2" s="65"/>
      <c r="E2" s="65"/>
      <c r="F2" s="65"/>
      <c r="G2" s="65"/>
      <c r="H2" s="15"/>
    </row>
    <row r="3" spans="1:8" ht="20.25" x14ac:dyDescent="0.25">
      <c r="A3" s="6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66"/>
      <c r="C3" s="66"/>
      <c r="D3" s="66"/>
      <c r="E3" s="66"/>
      <c r="F3" s="66"/>
      <c r="G3" s="66"/>
      <c r="H3" s="16"/>
    </row>
    <row r="4" spans="1:8" ht="20.25" x14ac:dyDescent="0.3">
      <c r="A4" s="65" t="s">
        <v>35</v>
      </c>
      <c r="B4" s="65"/>
      <c r="C4" s="65"/>
      <c r="D4" s="65"/>
      <c r="E4" s="65"/>
      <c r="F4" s="65"/>
      <c r="G4" s="65"/>
      <c r="H4" s="15"/>
    </row>
    <row r="5" spans="1:8" ht="20.25" x14ac:dyDescent="0.25">
      <c r="A5" s="77" t="str">
        <f>'Информация о Чемпионате'!B3</f>
        <v>Прототипирование и обслуживание мобильных робототехнических систем</v>
      </c>
      <c r="B5" s="77"/>
      <c r="C5" s="77"/>
      <c r="D5" s="77"/>
      <c r="E5" s="77"/>
      <c r="F5" s="77"/>
      <c r="G5" s="77"/>
      <c r="H5" s="17"/>
    </row>
    <row r="6" spans="1:8" ht="20.25" x14ac:dyDescent="0.25">
      <c r="A6" s="69" t="s">
        <v>15</v>
      </c>
      <c r="B6" s="74"/>
      <c r="C6" s="74"/>
      <c r="D6" s="74"/>
      <c r="E6" s="74"/>
      <c r="F6" s="74"/>
      <c r="G6" s="74"/>
    </row>
    <row r="7" spans="1:8" ht="30" x14ac:dyDescent="0.25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8.75" customHeight="1" x14ac:dyDescent="0.25">
      <c r="A8" s="24">
        <v>1</v>
      </c>
      <c r="B8" s="21" t="s">
        <v>112</v>
      </c>
      <c r="C8" s="36" t="s">
        <v>113</v>
      </c>
      <c r="D8" s="36" t="s">
        <v>114</v>
      </c>
      <c r="E8" s="39">
        <v>1</v>
      </c>
      <c r="F8" s="40" t="s">
        <v>115</v>
      </c>
      <c r="G8" s="41"/>
    </row>
    <row r="9" spans="1:8" ht="20.25" customHeight="1" x14ac:dyDescent="0.25">
      <c r="A9" s="24">
        <v>2</v>
      </c>
      <c r="B9" s="21" t="s">
        <v>116</v>
      </c>
      <c r="C9" s="36" t="s">
        <v>117</v>
      </c>
      <c r="D9" s="36" t="s">
        <v>114</v>
      </c>
      <c r="E9" s="39">
        <v>1</v>
      </c>
      <c r="F9" s="40" t="s">
        <v>115</v>
      </c>
      <c r="G9" s="41"/>
    </row>
    <row r="10" spans="1:8" ht="18" customHeight="1" x14ac:dyDescent="0.25">
      <c r="A10" s="24">
        <v>3</v>
      </c>
      <c r="B10" s="21" t="s">
        <v>118</v>
      </c>
      <c r="C10" s="36" t="s">
        <v>119</v>
      </c>
      <c r="D10" s="36" t="s">
        <v>114</v>
      </c>
      <c r="E10" s="39">
        <v>1</v>
      </c>
      <c r="F10" s="40" t="s">
        <v>115</v>
      </c>
      <c r="G10" s="41"/>
    </row>
    <row r="11" spans="1:8" ht="43.5" customHeight="1" x14ac:dyDescent="0.25">
      <c r="A11" s="24">
        <v>4</v>
      </c>
      <c r="B11" s="21" t="s">
        <v>120</v>
      </c>
      <c r="C11" s="36" t="s">
        <v>121</v>
      </c>
      <c r="D11" s="36" t="s">
        <v>114</v>
      </c>
      <c r="E11" s="39">
        <v>1</v>
      </c>
      <c r="F11" s="40" t="s">
        <v>115</v>
      </c>
      <c r="G11" s="41"/>
    </row>
    <row r="12" spans="1:8" x14ac:dyDescent="0.25">
      <c r="A12" s="24">
        <v>5</v>
      </c>
      <c r="B12" s="42" t="s">
        <v>122</v>
      </c>
      <c r="C12" s="43" t="s">
        <v>123</v>
      </c>
      <c r="D12" s="36" t="s">
        <v>114</v>
      </c>
      <c r="E12" s="44">
        <v>1</v>
      </c>
      <c r="F12" s="40" t="s">
        <v>115</v>
      </c>
      <c r="G12" s="41"/>
    </row>
    <row r="13" spans="1:8" ht="17.25" customHeight="1" x14ac:dyDescent="0.25">
      <c r="A13" s="24">
        <v>6</v>
      </c>
      <c r="B13" s="42" t="s">
        <v>124</v>
      </c>
      <c r="C13" s="43" t="s">
        <v>125</v>
      </c>
      <c r="D13" s="36" t="s">
        <v>114</v>
      </c>
      <c r="E13" s="39">
        <v>1</v>
      </c>
      <c r="F13" s="40" t="s">
        <v>115</v>
      </c>
      <c r="G13" s="41"/>
    </row>
    <row r="14" spans="1:8" x14ac:dyDescent="0.25">
      <c r="A14" s="24">
        <v>7</v>
      </c>
      <c r="B14" s="42" t="s">
        <v>126</v>
      </c>
      <c r="C14" s="43" t="s">
        <v>127</v>
      </c>
      <c r="D14" s="36" t="s">
        <v>114</v>
      </c>
      <c r="E14" s="39">
        <v>1</v>
      </c>
      <c r="F14" s="40" t="s">
        <v>115</v>
      </c>
      <c r="G14" s="41"/>
    </row>
    <row r="15" spans="1:8" ht="16.5" customHeight="1" x14ac:dyDescent="0.25">
      <c r="A15" s="24">
        <v>8</v>
      </c>
      <c r="B15" s="42" t="s">
        <v>128</v>
      </c>
      <c r="C15" s="43" t="s">
        <v>129</v>
      </c>
      <c r="D15" s="36" t="s">
        <v>114</v>
      </c>
      <c r="E15" s="39">
        <v>1</v>
      </c>
      <c r="F15" s="40" t="s">
        <v>115</v>
      </c>
      <c r="G15" s="41"/>
    </row>
    <row r="16" spans="1:8" ht="14.25" customHeight="1" x14ac:dyDescent="0.25">
      <c r="A16" s="24">
        <v>9</v>
      </c>
      <c r="B16" s="35" t="s">
        <v>130</v>
      </c>
      <c r="C16" s="43" t="s">
        <v>131</v>
      </c>
      <c r="D16" s="36" t="s">
        <v>83</v>
      </c>
      <c r="E16" s="39">
        <v>1</v>
      </c>
      <c r="F16" s="40" t="s">
        <v>115</v>
      </c>
      <c r="G16" s="41"/>
    </row>
    <row r="17" spans="1:7" x14ac:dyDescent="0.25">
      <c r="A17" s="24">
        <v>10</v>
      </c>
      <c r="B17" s="35" t="s">
        <v>132</v>
      </c>
      <c r="C17" s="38" t="s">
        <v>133</v>
      </c>
      <c r="D17" s="36" t="s">
        <v>114</v>
      </c>
      <c r="E17" s="39">
        <v>1</v>
      </c>
      <c r="F17" s="40" t="s">
        <v>115</v>
      </c>
      <c r="G17" s="41"/>
    </row>
    <row r="18" spans="1:7" ht="35.25" customHeight="1" x14ac:dyDescent="0.25">
      <c r="A18" s="24">
        <v>11</v>
      </c>
      <c r="B18" s="38" t="s">
        <v>134</v>
      </c>
      <c r="C18" s="38" t="s">
        <v>135</v>
      </c>
      <c r="D18" s="36" t="s">
        <v>114</v>
      </c>
      <c r="E18" s="39">
        <v>1</v>
      </c>
      <c r="F18" s="40" t="s">
        <v>115</v>
      </c>
      <c r="G18" s="41"/>
    </row>
    <row r="19" spans="1:7" ht="61.5" customHeight="1" x14ac:dyDescent="0.25">
      <c r="A19" s="24">
        <v>12</v>
      </c>
      <c r="B19" s="38" t="s">
        <v>136</v>
      </c>
      <c r="C19" s="38" t="s">
        <v>137</v>
      </c>
      <c r="D19" s="36" t="s">
        <v>114</v>
      </c>
      <c r="E19" s="39">
        <v>1</v>
      </c>
      <c r="F19" s="40" t="s">
        <v>115</v>
      </c>
      <c r="G19" s="41"/>
    </row>
    <row r="20" spans="1:7" x14ac:dyDescent="0.25">
      <c r="A20" s="24">
        <v>13</v>
      </c>
      <c r="B20" s="38" t="s">
        <v>73</v>
      </c>
      <c r="C20" s="43" t="s">
        <v>138</v>
      </c>
      <c r="D20" s="36" t="s">
        <v>139</v>
      </c>
      <c r="E20" s="39">
        <v>1</v>
      </c>
      <c r="F20" s="40" t="s">
        <v>115</v>
      </c>
      <c r="G20" s="4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2025-04-10T07:04:06Z</dcterms:modified>
</cp:coreProperties>
</file>