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оценки'!$B$2:$I$323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R16" i="1"/>
  <c r="R15" i="1"/>
  <c r="R14" i="1"/>
  <c r="R13" i="1"/>
  <c r="R12" i="1"/>
  <c r="Q16" i="1"/>
  <c r="I143" i="1"/>
  <c r="Q17" i="1"/>
  <c r="Q15" i="1"/>
  <c r="Q14" i="1"/>
  <c r="Q13" i="1"/>
  <c r="Q12" i="1"/>
  <c r="P17" i="1"/>
  <c r="P16" i="1"/>
  <c r="P15" i="1"/>
  <c r="P14" i="1"/>
  <c r="P13" i="1"/>
  <c r="P12" i="1"/>
  <c r="O17" i="1"/>
  <c r="O16" i="1"/>
  <c r="O15" i="1"/>
  <c r="O14" i="1"/>
  <c r="O13" i="1"/>
  <c r="O12" i="1"/>
  <c r="I10" i="1"/>
  <c r="S16" i="1" l="1"/>
  <c r="S12" i="1"/>
  <c r="S15" i="1"/>
  <c r="S13" i="1"/>
  <c r="S17" i="1"/>
  <c r="S14" i="1"/>
  <c r="R18" i="1"/>
  <c r="Q18" i="1"/>
  <c r="P18" i="1"/>
  <c r="O18" i="1"/>
  <c r="S18" i="1" l="1"/>
  <c r="I254" i="1"/>
  <c r="I93" i="1" l="1"/>
  <c r="I303" i="1" s="1"/>
</calcChain>
</file>

<file path=xl/sharedStrings.xml><?xml version="1.0" encoding="utf-8"?>
<sst xmlns="http://schemas.openxmlformats.org/spreadsheetml/2006/main" count="929" uniqueCount="372">
  <si>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</si>
  <si>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</si>
  <si>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</si>
  <si>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</si>
  <si>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</si>
  <si>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</si>
  <si>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</si>
  <si>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</si>
  <si>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</si>
  <si>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</si>
  <si>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</si>
  <si>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</si>
  <si>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</si>
  <si>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</si>
  <si>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</si>
  <si>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</si>
  <si>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</si>
  <si>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</si>
  <si>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</si>
  <si>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</si>
  <si>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</si>
  <si>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Технологии моды</t>
  </si>
  <si>
    <t>Технический рисунок</t>
  </si>
  <si>
    <t>Презентация рисунка</t>
  </si>
  <si>
    <t>Презентация страницы аккуратная и опрятная</t>
  </si>
  <si>
    <t>Конструкторско-технологическое решение</t>
  </si>
  <si>
    <t/>
  </si>
  <si>
    <t>Дизайн</t>
  </si>
  <si>
    <t>Технический рисунок имеет чёткое графическое изображение</t>
  </si>
  <si>
    <t>Технический рисунок демонстрирует наличие всех деталей и строчек, эскиз понятен и  читаем</t>
  </si>
  <si>
    <t>Рисунок без видимых следов карандаша, черно-белая графика</t>
  </si>
  <si>
    <t>Направление разрезов узлов на фотографии соответствует представленной схеме узлов</t>
  </si>
  <si>
    <t>Разрезы узлов буквенно обозначены</t>
  </si>
  <si>
    <t>В схеме узлов обозначены клеевые (прокладочные, элементы фурнитуры) материалы</t>
  </si>
  <si>
    <t>В схеме узлов обозначены подкладочные материалы</t>
  </si>
  <si>
    <t xml:space="preserve">Конструирование, моделирование и изготовление комплекта лекал </t>
  </si>
  <si>
    <t>Презентация и маркировка лекал</t>
  </si>
  <si>
    <t>Маркировка лекал - Название изделия</t>
  </si>
  <si>
    <t xml:space="preserve">Маркировка лекал - Название детали  </t>
  </si>
  <si>
    <t>Маркировка лекал - Размер на всех лекалах</t>
  </si>
  <si>
    <t>170-88-96</t>
  </si>
  <si>
    <t>Маркировка лекал - Долевая нить, направление</t>
  </si>
  <si>
    <t>Маркировка лекал - Номер детали (1/10)</t>
  </si>
  <si>
    <t>Маркировка лекал - Кол-во деталей</t>
  </si>
  <si>
    <t>Маркировка деталей выполнена аккуратно, ручкой, обозначения ясные, хорошо читаемые</t>
  </si>
  <si>
    <t>Детали вырезаны аккуратно, без зазубрин, край ровный</t>
  </si>
  <si>
    <t>Припуски на лекалах. Припуск ясен и читаем линии четкие не двойные линии</t>
  </si>
  <si>
    <t>Наличие контрольных знаков на лекалах</t>
  </si>
  <si>
    <t>Контрольные знаки на лекалах располагаются в соответствии с правилами конструирования швейных изделий</t>
  </si>
  <si>
    <t>Припуски на швы одинаковые по ширине для всего шва и согласуются с припусками на такие же швы</t>
  </si>
  <si>
    <t>боковые, средние и т.д.</t>
  </si>
  <si>
    <t>Концевые участки оформлены в соответствии с правилами конструирования швейных изделий</t>
  </si>
  <si>
    <t>плавный переход по 5 произвольным швам, включая мягкие изгибы через соединяющиеся швы и совпадающие швы, где это требуется (боковой, пройма, рукав, горловина, низ)</t>
  </si>
  <si>
    <t>Пластика и накладываемость линий деталей моделирования</t>
  </si>
  <si>
    <t>Величина припусков на швы обоснована и соответствует принятым в индустрии стандартам</t>
  </si>
  <si>
    <t>Величина припусков на швы не обоснована и не соответствует принятым в индустрии стандартам</t>
  </si>
  <si>
    <t>Величина припусков на швы частично обоснована</t>
  </si>
  <si>
    <t>Величина припусков на швы обоснована и соответствует принятым в индустрии стандартам. Отличные знания  стандартов индустрии</t>
  </si>
  <si>
    <t>Технический рисунок выполнен</t>
  </si>
  <si>
    <t>Рациональность конструкторских решений, технологичность конструкции</t>
  </si>
  <si>
    <t>не рациональное конструкторское решение,  конструкция не технологична</t>
  </si>
  <si>
    <t>конструкторское решение частично рациональное, конструкция недостаточно технологична</t>
  </si>
  <si>
    <t>рациональное конструкторское решение, конструкция технологична</t>
  </si>
  <si>
    <t>отличное конструкторское решение</t>
  </si>
  <si>
    <t>частичное соответствие, требуют доработки</t>
  </si>
  <si>
    <t>лекала соответствуют представленной модели, все особенности модели учтены</t>
  </si>
  <si>
    <t>отличное соответствие лекал техническому рисунку</t>
  </si>
  <si>
    <t>Соответствие лекал техническому рисунку/фотографии, рациональность и технологичность конструкции</t>
  </si>
  <si>
    <t>Ткань сложена верно, кромки совмещены, долевая нить проходит строго по сгибу, нет перекосов</t>
  </si>
  <si>
    <t>На ткани обозначено начало раскладки, конец и нить основы</t>
  </si>
  <si>
    <t xml:space="preserve">Рамка обмеловки чётко очерчена (начало раскладки, окончание, основная линия вдоль кромки, параллельно кромке, на одинаковом расстоянии от сгиба) </t>
  </si>
  <si>
    <t>Раскладка лекал выполнена в соответствии с ТУ</t>
  </si>
  <si>
    <t>Межлекальное расположение (лекала не заходят друг на друга, есть зазор на ширину лезвия ножниц и т.д.)</t>
  </si>
  <si>
    <t>Все лекала по количеству деталей представлены в раскладке</t>
  </si>
  <si>
    <t>Долевая нить на всех деталях кроя соответствует намеченной линии на лекалах и соблюдено направление</t>
  </si>
  <si>
    <t>Рациональное использование ткани</t>
  </si>
  <si>
    <t>Раскладка лекал нерациональная. Детали расположены неудачно, слишком много межлекальных выпадов</t>
  </si>
  <si>
    <t>Раскладка лекал отчасти рациональная. Возможно и лучшее расположение</t>
  </si>
  <si>
    <t>Раскладка лекал рациональная. Детали расположены хорошо, есть лишь небольшие участки, которые можно было бы улучшить</t>
  </si>
  <si>
    <t>Раскладка максимально рациональна, детали расположены отлично</t>
  </si>
  <si>
    <t>Раскладка лекал</t>
  </si>
  <si>
    <t>Соответствие изделия заданным параметрам</t>
  </si>
  <si>
    <t>частичное соответствие</t>
  </si>
  <si>
    <t>идеальное воплощение технического рисунка</t>
  </si>
  <si>
    <t>Презентация изделия на манекене</t>
  </si>
  <si>
    <t>Изделие без повреждений и дефектов. Нет масляных пятен, затяжек, надрезов, узелков, комочков, висящих (необрезанных) ниток</t>
  </si>
  <si>
    <t>проверка с лицевой стороны на манекене</t>
  </si>
  <si>
    <t>Баланс изделия</t>
  </si>
  <si>
    <t>баланс нарушен полностью</t>
  </si>
  <si>
    <t>баланс изделия частично соблюден</t>
  </si>
  <si>
    <t>хороший баланс</t>
  </si>
  <si>
    <t>отличное выполнение</t>
  </si>
  <si>
    <t>Воротник (на манекене)</t>
  </si>
  <si>
    <t>выбранный элемент скроен с незначительными ошибками, демонстрирует невысокий уровень промышленной обработки, с достаточно низким качеством работы</t>
  </si>
  <si>
    <t>выбранный элемент скроен в технике, продемонстрировавшей средний уровень промышленной обработки, со средним уровнем качества работы</t>
  </si>
  <si>
    <t>выбранный элемент скроен в технике, продемонстрировавшей высокий уровень промышленной обработки, с выдающимся качеством работы</t>
  </si>
  <si>
    <t>Работа с тканью, материалом</t>
  </si>
  <si>
    <t>плохое понимание свойств ткани, при проектировании не учитывалась долевая нить, лицевая сторона ткани</t>
  </si>
  <si>
    <t>свойства ткани учтены, долевая нить соблюдена  и обоснована</t>
  </si>
  <si>
    <t>отличное  понимание свойств ткани, высокий уровень владения материалом</t>
  </si>
  <si>
    <t>Внешний вид изделия и ВТО</t>
  </si>
  <si>
    <t>внешний вид - удовлетворительный, некоторые элементы не достаточно хорошо отутюжены, ласы</t>
  </si>
  <si>
    <t>внешний вид хороший, утюжка хорошая</t>
  </si>
  <si>
    <t>отличный внешний вид, превосходная утюжка</t>
  </si>
  <si>
    <t>точная передача технического рисунка/модели, с незначительными погрешностями</t>
  </si>
  <si>
    <t>эталонное исполнение</t>
  </si>
  <si>
    <t>эталон</t>
  </si>
  <si>
    <t>хорошее понимание свойств ткани, направление долевой нити учтено и обосновано на всех деталях</t>
  </si>
  <si>
    <t>Качество обтачивания воротника</t>
  </si>
  <si>
    <t>Воротник выполнен качественно, аккуратно, припуски по шву обтачивания высечены, закреплены строчкой, толщина снижена за счет утюжки и высекания. Линия обтачивания ровная</t>
  </si>
  <si>
    <t>Качество втачивания воротника в горловину, равномерность воротника по ширине</t>
  </si>
  <si>
    <t>При складывании совмещена середина воротника и середина спинки, воротник симметричен по ширине</t>
  </si>
  <si>
    <t>Закрепление воротника (верхний с нижним)</t>
  </si>
  <si>
    <t>карманы симметричны</t>
  </si>
  <si>
    <t>погрешность 1 мм</t>
  </si>
  <si>
    <t>Функциональность кармана</t>
  </si>
  <si>
    <t>глубина не менее 12см</t>
  </si>
  <si>
    <t>Дублирование. Дублирующие материалы использованы надлежащим образом, улучшают внешний вид изделия</t>
  </si>
  <si>
    <t>Качество соединительных строчек соответствует ТУ</t>
  </si>
  <si>
    <t>Пропуски, петляющая стянутая строчка</t>
  </si>
  <si>
    <t>Обработка низа изделия . Ширина подгибки  одинаковая по всей длине</t>
  </si>
  <si>
    <t>Обработка низа изделия. Припуск закреплен, машинная строчка равноудалена от края / при ручном способе нет проколов с лицевой стороны, не стянута</t>
  </si>
  <si>
    <t>ТБ при работе с инструментами соблюдена</t>
  </si>
  <si>
    <t xml:space="preserve"> </t>
  </si>
  <si>
    <t>ТБ при работе на оборудовании соблюдена</t>
  </si>
  <si>
    <t>Качество выполнения кармана. Ширина обтачек, ширина клапана</t>
  </si>
  <si>
    <t>Подкладка</t>
  </si>
  <si>
    <t>Качество выполнения швов на подкладке</t>
  </si>
  <si>
    <t>Подкладка закреплена</t>
  </si>
  <si>
    <t>по линии проймы, боковым швам</t>
  </si>
  <si>
    <t>Внешний вид подкладки и ВТО</t>
  </si>
  <si>
    <t>большинство подкладочных швов неопрятные, не закреплены, ВТО отсутствует</t>
  </si>
  <si>
    <t>швы подкладки в основном соответствуют ТУ, ВТО выполнено</t>
  </si>
  <si>
    <t>швы подкладки соответствуют ТУ, ВТО достаточное</t>
  </si>
  <si>
    <t>все подкладочные швы аккуратные, надежно закреплены и расположены в правильном направлении, отличная ВТО</t>
  </si>
  <si>
    <t>Целесообразное членение подкладки</t>
  </si>
  <si>
    <t>членение подкладки не целесообразно</t>
  </si>
  <si>
    <t>допустимый вариант членения, но возможен лучший вариант</t>
  </si>
  <si>
    <t>членение подкладки технологично</t>
  </si>
  <si>
    <t>членение подкладки выполнено наилучшим образом</t>
  </si>
  <si>
    <t>Застежка и обработка бортов</t>
  </si>
  <si>
    <t>Закрепление подборта</t>
  </si>
  <si>
    <t>левая сторона и правая</t>
  </si>
  <si>
    <t>Петли выполнены в соответствии с ТУ</t>
  </si>
  <si>
    <t>место расположения, направление, размер</t>
  </si>
  <si>
    <t>Качество пришивания пуговиц</t>
  </si>
  <si>
    <t>присутствует ножка, аккуратность</t>
  </si>
  <si>
    <t>Качество выполнения подборта</t>
  </si>
  <si>
    <t>Одинаковая длина, угол по низу подборта выполнен в соответствии с ТУ</t>
  </si>
  <si>
    <t>Качество обтачивания лацкана и борта</t>
  </si>
  <si>
    <t xml:space="preserve">Раскрой и пошив швейных изделий </t>
  </si>
  <si>
    <t>Г</t>
  </si>
  <si>
    <t>Презентация макета</t>
  </si>
  <si>
    <t>Изделие функционально</t>
  </si>
  <si>
    <t>на макете изображены способы застегивания</t>
  </si>
  <si>
    <t>Присутствует необходимое количество элементов и деталей в соответствии с фотографией модели</t>
  </si>
  <si>
    <t>Правильное расположение балансовых линий в макете (боковые, плечевые, центральные и т.д.)</t>
  </si>
  <si>
    <t>Техническое исполнение</t>
  </si>
  <si>
    <t>Внутренние срезы  деталей закрыты</t>
  </si>
  <si>
    <t>Стыковочные швы макета совпадают</t>
  </si>
  <si>
    <t>погрешность до  2 мм</t>
  </si>
  <si>
    <t>Долевая нить намечена на всех деталях</t>
  </si>
  <si>
    <t>Булавки расположены в соответствии с ТБ</t>
  </si>
  <si>
    <t>ТБ соблюдена</t>
  </si>
  <si>
    <t>иглы во рту и т.д.</t>
  </si>
  <si>
    <t>Соответствие конфигурации плечевого пояса (линии плеча, воротник, горловина)  представленной фотографии</t>
  </si>
  <si>
    <t>конфигурация плечевого пояса не соответствует представленной фотографии</t>
  </si>
  <si>
    <t>хорошая передача конфигурации плечевого пояса</t>
  </si>
  <si>
    <t>отличная работа, полное соответствие с фотографией</t>
  </si>
  <si>
    <t>Техническое исполнение. Макет имеет законченный вид</t>
  </si>
  <si>
    <t>линии грубые, не аккуратные, обработка краев неудовлетворительная, макет не закончен</t>
  </si>
  <si>
    <t>линии швов, обработка краев удовлетворительная</t>
  </si>
  <si>
    <t>линии швов  выполнены аккуратно и образуют плавные, гладкие линии, обработка краев хорошая</t>
  </si>
  <si>
    <t>техническое исполнение макета отвечает самым высоким требованиям по всем критериям</t>
  </si>
  <si>
    <t>Эксплуатационные свойства макета</t>
  </si>
  <si>
    <t>Обоснованность  конструктивных и декоративных линий на спинке</t>
  </si>
  <si>
    <t>использование не обосновано</t>
  </si>
  <si>
    <t>использование не обосновано частично</t>
  </si>
  <si>
    <t>использование  обосновано в большинстве случаях</t>
  </si>
  <si>
    <t>использование полностью  обосновано</t>
  </si>
  <si>
    <t>Пропорции, объем и силуэтная форма макета изделия без внутреннего наполнения. Соответствие с фотографией.</t>
  </si>
  <si>
    <t>пропорции макета не гармоничны, силуэтные линии не соответствуют представленной фотографии</t>
  </si>
  <si>
    <t>пропорции макета не достаточно гармоничны, соответствие по большинству позиций</t>
  </si>
  <si>
    <t>пропорции макета в большинстве элементов гармоничны, есть одно несоответствие с оригиналом</t>
  </si>
  <si>
    <t xml:space="preserve">пропорции макета полностью гармоничны, полное соответствие с оригиналом </t>
  </si>
  <si>
    <t>Масштаб, форма деталей переда. Соответствие с фотографией.</t>
  </si>
  <si>
    <t>масштаб и форма деталей макета не соответствует фотографии</t>
  </si>
  <si>
    <t>масштаб и форма деталей макета приемлемы и  частично соответствуют фотографии</t>
  </si>
  <si>
    <t>масштаб и форма деталей макета хорошо соответствуют фотографии</t>
  </si>
  <si>
    <t>детали макета отлично передают  масштаб и форму деталей на фотографии</t>
  </si>
  <si>
    <t>Дизайн спинки творческий и гармонирует с передом, образуя единое стилевое решение</t>
  </si>
  <si>
    <t>дизайн спинки не продуман, не соответствует переду</t>
  </si>
  <si>
    <t>дизайн спинки простой, силуэтные линии спинки частично сочетаются с передом</t>
  </si>
  <si>
    <t>дизайн спинки довольно творческий, поддерживает дизайн переда</t>
  </si>
  <si>
    <t>дизайн спинки очень творческий и отлично гармонирует с дизайном переда</t>
  </si>
  <si>
    <t>В схеме узла А-А представлены все элементы (детали) необходимые для его выполнения</t>
  </si>
  <si>
    <t xml:space="preserve">Узел А-А   схема сборки соответствует представленному материалу и модели </t>
  </si>
  <si>
    <t>Узел № А-А Указана последовательность сборки (номер строчки)</t>
  </si>
  <si>
    <t>Узел А-А Правильная расстановка последовательности сборки узла</t>
  </si>
  <si>
    <t>В схеме узла В-В представлены все элементы (детали) необходимые для его выполнения</t>
  </si>
  <si>
    <t xml:space="preserve">Узел В-В   схема сборки соответствует представленному материалу и модели </t>
  </si>
  <si>
    <t>Узел № В-В Указана последовательность сборки (номер строчки)</t>
  </si>
  <si>
    <t>Узел В-В Правильная расстановка последовательности сборки узла</t>
  </si>
  <si>
    <t>Масштаб узла А-А</t>
  </si>
  <si>
    <t>масштаб не выдержан</t>
  </si>
  <si>
    <t>масштаб частично выдержан</t>
  </si>
  <si>
    <t>хорошо отражает пропорции представленного узла</t>
  </si>
  <si>
    <t>полное соответствие по масштабу</t>
  </si>
  <si>
    <t>Масштаб узла В-В</t>
  </si>
  <si>
    <t>Кант по отлету лацкана и краю борта соответствует модельным особенностям изделия</t>
  </si>
  <si>
    <t>Ширина уступа лацкана симметрична</t>
  </si>
  <si>
    <t xml:space="preserve">эскизы не отражают стилевое решение </t>
  </si>
  <si>
    <t>дизайн соответствует рынку, есть понимание затрат на производство и стоимости конечного продукта, но требует доработки</t>
  </si>
  <si>
    <t xml:space="preserve">дизайн соответствует рынку, есть понимание затрат на производство и стоимости конечного продукта </t>
  </si>
  <si>
    <t>отличное отображение стиля</t>
  </si>
  <si>
    <t>предметы одежды демонстрируют превосходную согласованность, можно запускать в производство без дополнительной доработки</t>
  </si>
  <si>
    <t>Эскизы демонстрируют понимание свойств ткани</t>
  </si>
  <si>
    <t>дизайн не соответствует типу ткани, ткань не поведет себя так, как это показано на эскизах</t>
  </si>
  <si>
    <t>дизайн частично соответствует типу ткани</t>
  </si>
  <si>
    <t>дизайн соответствует типу ткани, ткань ляжет так, как это показано на эскизах</t>
  </si>
  <si>
    <t>дизайн демонстрирует отличное понимание свойств ткани, ткань поведет себя именно так, как это показано во всех эскизах</t>
  </si>
  <si>
    <t>Эскизы демонстрируют функциональность одежды</t>
  </si>
  <si>
    <t>функциональность отсутствует</t>
  </si>
  <si>
    <t>функциональность частично учтена, есть затруднения в эксплуатации (снять, надеть)</t>
  </si>
  <si>
    <t>функциональность хорошо  учтена, изделие легко снять и надеть</t>
  </si>
  <si>
    <t>функциональность  учтена полностью</t>
  </si>
  <si>
    <t>Удобство в носке и уходе за одеждой</t>
  </si>
  <si>
    <t>одежда не удобна в носке, например: слишком узкая и неудобная для движения, слишком глубокая пройма, не держится на теле и т.д.</t>
  </si>
  <si>
    <t>одежда удобна в носке, но требует незначительной доработки</t>
  </si>
  <si>
    <t>одежда удобная в носке (профессиональная работа)</t>
  </si>
  <si>
    <t xml:space="preserve">учтены все свойства ткани в силуэте и конструкции для создания удобной одежды (профессиональная работа) </t>
  </si>
  <si>
    <t xml:space="preserve">конструктивные линии переда и спинки  согласованы </t>
  </si>
  <si>
    <t>конструктивные линии переда и спинки   согласованы хорошо</t>
  </si>
  <si>
    <t xml:space="preserve">конструктивные линии переда и спинки   согласованы отлично </t>
  </si>
  <si>
    <t>да или нет</t>
  </si>
  <si>
    <t>да или нет,-0.25 ошибка</t>
  </si>
  <si>
    <t>Итого</t>
  </si>
  <si>
    <t>Организация работ</t>
  </si>
  <si>
    <t>Конфекционирование</t>
  </si>
  <si>
    <t>Граф изображение</t>
  </si>
  <si>
    <t>Худ проектирование</t>
  </si>
  <si>
    <t>Тех рис</t>
  </si>
  <si>
    <t>Констр лекал</t>
  </si>
  <si>
    <t>Пошив</t>
  </si>
  <si>
    <t>Макет</t>
  </si>
  <si>
    <t>Величина припусков на швы обоснована и соответствует принятым в индустрии стандартам с учетом свойств материала</t>
  </si>
  <si>
    <t>Технологические символы нанесены с учетом ТУ в конструировании одежды</t>
  </si>
  <si>
    <t>долевая нить  присутствует на всех лекалах, указана чернилами, показывает направление, полная длина со стрелками</t>
  </si>
  <si>
    <t>не стянуто, линия ровная</t>
  </si>
  <si>
    <t>Соответствие лекал представленной модели (техническому рисунку)</t>
  </si>
  <si>
    <t>полное соответствие, длина, ширина рассчитаны верно</t>
  </si>
  <si>
    <t>Технология изготовления</t>
  </si>
  <si>
    <t>эксплуатационные свойства макета не учтены, нет прибавки на свободу движения, слишком узкая нижняя часть и нет ни каких конструктивных решений для свободы движения…..)</t>
  </si>
  <si>
    <t>эксплуатационные свойства макета учтены не в полном объеме (верхняя часть или нижняя часть платья)</t>
  </si>
  <si>
    <t>эксплуатационные свойства макета учтены в полном объеме</t>
  </si>
  <si>
    <t>отличная работа, эталон для подражания</t>
  </si>
  <si>
    <t>Организация работы и управление ею</t>
  </si>
  <si>
    <t xml:space="preserve">Конфекционирование материалов </t>
  </si>
  <si>
    <t>Графическое изображение деталей и изделий</t>
  </si>
  <si>
    <t>Художественное проектирование швейных изделий</t>
  </si>
  <si>
    <t>Конструирование, моделирование и изготовление лекал швейных изделий</t>
  </si>
  <si>
    <t>Технология раскроя и изготовление швейных изделий</t>
  </si>
  <si>
    <t>да или нет ошибка 0,10</t>
  </si>
  <si>
    <t>да или нет, ошибка -0,25</t>
  </si>
  <si>
    <t>да или нет, ошибка 0,10</t>
  </si>
  <si>
    <t>да или нет- 0.25 за ошибку</t>
  </si>
  <si>
    <t>Да или Нет,- 0,25 за ошибку</t>
  </si>
  <si>
    <t>Да или нет</t>
  </si>
  <si>
    <t>Да или нет- 0.05 за ошибку</t>
  </si>
  <si>
    <t>Да или Нет -0,25 за ошибку</t>
  </si>
  <si>
    <t>Да или нет- 0.25 за ошибку</t>
  </si>
  <si>
    <t>Да или Нет,  -0.25 за ошибку</t>
  </si>
  <si>
    <t>Да или Нет</t>
  </si>
  <si>
    <t>Да или Нет,-0.25 за ошибку</t>
  </si>
  <si>
    <t>Да или Нет,-0.20 за ошибку</t>
  </si>
  <si>
    <t>Да или Нет,-0.50 за ошибку</t>
  </si>
  <si>
    <t xml:space="preserve">Осуществимость дизайна, подробная прорисовка деталей. Эскизы точно демонстрируют детали и модельные линии </t>
  </si>
  <si>
    <t>детали в основной своей части не читаемы, не понятны. Выполнить по данному эскизу не возможно</t>
  </si>
  <si>
    <t>Выполнить по данному эскизу  возможно, но т требует разъяснений</t>
  </si>
  <si>
    <t>Основная часть деталей выполнена ясно и понятно</t>
  </si>
  <si>
    <t>Отличная работа, сразу можно запускать в производство</t>
  </si>
  <si>
    <t>Эскизы отражают правильное количество моделей, в соответствии с заданием</t>
  </si>
  <si>
    <t xml:space="preserve">Эскиз сопровождается графическими пояснениями </t>
  </si>
  <si>
    <t>2 технологические схемы и 1 "лупа"</t>
  </si>
  <si>
    <t>4 изделия</t>
  </si>
  <si>
    <t>Графическое пояснение "лупа" целесообразна и информативна</t>
  </si>
  <si>
    <t>Формообразование поддерживается конструктивными и модельными линиями</t>
  </si>
  <si>
    <t>формообразование не поддерживается конструктивными и модельными линиями</t>
  </si>
  <si>
    <t>удовлетворительное формообразование</t>
  </si>
  <si>
    <t>хорошее  понимание  формообразования, конструктивные и модельные линии уместны</t>
  </si>
  <si>
    <t>отличное формообразования</t>
  </si>
  <si>
    <t xml:space="preserve">Стилистическая согласованность переда и спинки  </t>
  </si>
  <si>
    <t>конструктивные и модельные линии определяющие силуэт на переде и спинке не согласованы</t>
  </si>
  <si>
    <t xml:space="preserve">Полный комплект лекал (завершенное моделирование из ткани верха)  </t>
  </si>
  <si>
    <t>жилет</t>
  </si>
  <si>
    <t>Маркировка лекал - Название чемпионата</t>
  </si>
  <si>
    <t>ОЭ Хабаровск 2023</t>
  </si>
  <si>
    <t xml:space="preserve">Лекала выполнены аккуратно. Детали не грязные, не рваные, не измятые </t>
  </si>
  <si>
    <t xml:space="preserve">Выполнено сопряжение деталей моделирования </t>
  </si>
  <si>
    <t xml:space="preserve">Конструирвание </t>
  </si>
  <si>
    <t>Изготовление</t>
  </si>
  <si>
    <t>Жилет на подкладке</t>
  </si>
  <si>
    <t>Модель (объем, пропорции, силуэт) выполнена в соответствии с техническим рисунком/фотографией</t>
  </si>
  <si>
    <t>Швы жилета плавные, ровные, не морщат, не топорщатся (боковые и рельефные)</t>
  </si>
  <si>
    <t>Посадка жилета на манекене. Объем</t>
  </si>
  <si>
    <t>плохая посадка в целом для жилета, слишком плотное прилегание к манекену или слишком свободное во многих или во всех областях, жилет нельзя надеть</t>
  </si>
  <si>
    <t>выбранный метод моделирования частично учитывает прибавки для жилета</t>
  </si>
  <si>
    <t>элемент выполнен не полностью</t>
  </si>
  <si>
    <t>обтачивание проймы требует доработки (не закреплен припуск обтачивания, нет канта из основного материала, перекосы на подкладке)</t>
  </si>
  <si>
    <t>обработка соответствует ТУ</t>
  </si>
  <si>
    <t>Подкладка соответствует параметрам жилета</t>
  </si>
  <si>
    <t>Стыковочные швы жилета совпадают</t>
  </si>
  <si>
    <r>
      <t>Предметы одежды (детали изделия) хорошо скоординированы друг с другом хорошо сочетаются (коллекция "</t>
    </r>
    <r>
      <rPr>
        <sz val="10"/>
        <color rgb="FFFF0000"/>
        <rFont val="Arial"/>
        <family val="2"/>
        <charset val="204"/>
      </rPr>
      <t>капсула</t>
    </r>
    <r>
      <rPr>
        <sz val="10"/>
        <rFont val="Arial"/>
        <family val="2"/>
      </rPr>
      <t>"</t>
    </r>
    <r>
      <rPr>
        <sz val="10"/>
        <rFont val="Arial"/>
        <family val="2"/>
        <charset val="204"/>
      </rPr>
      <t>, общее стилистическое решение)</t>
    </r>
  </si>
  <si>
    <r>
      <t xml:space="preserve">Эскизы </t>
    </r>
    <r>
      <rPr>
        <sz val="10"/>
        <color rgb="FFFF0000"/>
        <rFont val="Arial"/>
        <family val="2"/>
        <charset val="204"/>
      </rPr>
      <t xml:space="preserve">отображают </t>
    </r>
    <r>
      <rPr>
        <sz val="10"/>
        <rFont val="Arial"/>
        <family val="2"/>
        <charset val="204"/>
      </rPr>
      <t>стилевое решение в соответствии с заданием (сегмент рынка)</t>
    </r>
  </si>
  <si>
    <t>знак сутюживания, оттягивания, оформление нити основы, сгиб, оформление складки……</t>
  </si>
  <si>
    <t>Качество обработки проймы жилета на манекене</t>
  </si>
  <si>
    <r>
      <t xml:space="preserve">Качество выполнения карманов. </t>
    </r>
    <r>
      <rPr>
        <sz val="12"/>
        <color rgb="FFFF0000"/>
        <rFont val="Calibri"/>
        <family val="2"/>
        <charset val="204"/>
        <scheme val="minor"/>
      </rPr>
      <t>Длина входа в карман не менее 15 см</t>
    </r>
  </si>
  <si>
    <r>
      <t xml:space="preserve">погрешность до  2 мм; </t>
    </r>
    <r>
      <rPr>
        <sz val="12"/>
        <color rgb="FFFF0000"/>
        <rFont val="Calibri"/>
        <family val="2"/>
        <charset val="204"/>
        <scheme val="minor"/>
      </rPr>
      <t>5 произвольных швов, без подкладки и обтачек</t>
    </r>
  </si>
  <si>
    <r>
      <t xml:space="preserve">Проверка рабочего места в день выполнения модуля. </t>
    </r>
    <r>
      <rPr>
        <sz val="12"/>
        <color rgb="FFFF0000"/>
        <rFont val="Calibri"/>
        <family val="2"/>
        <charset val="204"/>
        <scheme val="minor"/>
      </rPr>
      <t>Оверлок выключен,</t>
    </r>
    <r>
      <rPr>
        <sz val="12"/>
        <rFont val="Calibri"/>
        <family val="2"/>
        <scheme val="minor"/>
      </rPr>
      <t xml:space="preserve"> свет и швейная машина на рабочем месте во время обеда выключены, утюг не оставляют на утюжильном </t>
    </r>
    <r>
      <rPr>
        <sz val="12"/>
        <color rgb="FFFF0000"/>
        <rFont val="Calibri"/>
        <family val="2"/>
        <charset val="204"/>
        <scheme val="minor"/>
      </rPr>
      <t>столе/доске</t>
    </r>
  </si>
  <si>
    <t>Наличие напуска по низу жилета</t>
  </si>
  <si>
    <t>Горловина закрыта, пройма и низ открыты</t>
  </si>
  <si>
    <r>
      <t>подкладка тянет или провисает или ширина</t>
    </r>
    <r>
      <rPr>
        <sz val="12"/>
        <rFont val="Calibri"/>
        <family val="2"/>
        <scheme val="minor"/>
      </rPr>
      <t xml:space="preserve"> не соответствует параметрам верха</t>
    </r>
  </si>
  <si>
    <t>тянет перед или спинка, есть перекосы</t>
  </si>
  <si>
    <t>в целом подкладка соответствует параметрам жилета</t>
  </si>
  <si>
    <t>Длина жилета соответствует представленной фотографии</t>
  </si>
  <si>
    <t>длина частично соответствует, но есть погрешность и требует доработки</t>
  </si>
  <si>
    <t>соответствует представленной модели</t>
  </si>
  <si>
    <t>Конфигурация воротника в соответствии с фотографией</t>
  </si>
  <si>
    <t>форма воротника, лацкана, раскепа частично соответствует и требует доработки</t>
  </si>
  <si>
    <t>соответствует представленной модели, расчет верный</t>
  </si>
  <si>
    <t>место расположения, размер кармана, направление частично соответствует, но есть погрешность и требует доработки</t>
  </si>
  <si>
    <t xml:space="preserve">соответствует представленной модели, расчет верный, место расположения кармана соответствует </t>
  </si>
  <si>
    <t>представленные предметы одежды объединены тематикой коллекции "капсула", но возможно и разнообразнее представить ассортимент</t>
  </si>
  <si>
    <t>Ассортимент коллекции разнообразен</t>
  </si>
  <si>
    <t>спинка полностью не поддерживает логику переда. Конструктивно-декоративные линии отсутствуют</t>
  </si>
  <si>
    <t>Конструктивно-декоративные линии спинки выполнены в логике переда</t>
  </si>
  <si>
    <t>спинка достаточно хорошо координируется с передом, но есть желание внести изменения в конструктивно-декоративное решения</t>
  </si>
  <si>
    <t>Спинка выполнена в соответствии с  тех.рисунком</t>
  </si>
  <si>
    <t>Да или нет- 0.10 за ошибку</t>
  </si>
  <si>
    <t>Дизайн спинки</t>
  </si>
  <si>
    <t>дизайн спинки ухудшает представленную модель жилета</t>
  </si>
  <si>
    <t>дизайн перегружен, спинка не соответствует переду, отсутствует логика</t>
  </si>
  <si>
    <t>дизайн модный стильный, можно запускать в производство</t>
  </si>
  <si>
    <t>не креативный дизайн, скучный</t>
  </si>
  <si>
    <t>дизайн представлен однообразно</t>
  </si>
  <si>
    <t xml:space="preserve">дизайн представленных моделей вариативен </t>
  </si>
  <si>
    <t>очень креативный дизайн, богатое разнообразие идей</t>
  </si>
  <si>
    <t>Дизайн стилевого решения с использованием креативных идей  - …….. (в соответствии с жеребьевкой: ткань, рынок)</t>
  </si>
  <si>
    <t>по лекалам не возможно изготовить представленную модель, полное не соответствие (прибавки, конфигурация, длины, пропорции, силуэтная форма изделия и т.д.)</t>
  </si>
  <si>
    <r>
      <t xml:space="preserve">предметы одежды не скоординированы или не выглядят так, как будто они часть одного коллекции </t>
    </r>
    <r>
      <rPr>
        <sz val="10"/>
        <color rgb="FFFF0000"/>
        <rFont val="Arial"/>
        <family val="2"/>
        <charset val="204"/>
      </rPr>
      <t>"капсула"</t>
    </r>
  </si>
  <si>
    <r>
      <t>предметы одежды отлично скоординированы и выглядят как коллекция "</t>
    </r>
    <r>
      <rPr>
        <sz val="10"/>
        <color rgb="FFFF0000"/>
        <rFont val="Arial"/>
        <family val="2"/>
        <charset val="204"/>
      </rPr>
      <t>капсула</t>
    </r>
    <r>
      <rPr>
        <sz val="10"/>
        <rFont val="Arial"/>
        <family val="2"/>
        <charset val="204"/>
      </rPr>
      <t>" в соответствии с заданием и свойствами ткани</t>
    </r>
  </si>
  <si>
    <t>ассортимент однообразен,не демонстрирует разнообразие идей 1 вид разнообразия</t>
  </si>
  <si>
    <t>продемонстрирован  ассортимент 2 видов</t>
  </si>
  <si>
    <t>продемонстрирован  ассортимент 3 видов</t>
  </si>
  <si>
    <t>продемонстрирован  ассортимент 4 видов</t>
  </si>
  <si>
    <r>
      <t>спинка хорошо координируется с передом. Хорошие конструктивно-</t>
    </r>
    <r>
      <rPr>
        <sz val="12"/>
        <color rgb="FFFF0000"/>
        <rFont val="Calibri"/>
        <family val="2"/>
        <charset val="204"/>
        <scheme val="minor"/>
      </rPr>
      <t>декоративные</t>
    </r>
    <r>
      <rPr>
        <sz val="12"/>
        <rFont val="Calibri"/>
        <family val="2"/>
        <scheme val="minor"/>
      </rPr>
      <t xml:space="preserve"> линии</t>
    </r>
  </si>
  <si>
    <t>спинка полностью скоординирована с передом, имеет интересные решения в конструкции</t>
  </si>
  <si>
    <r>
      <t xml:space="preserve">дизайн спинки </t>
    </r>
    <r>
      <rPr>
        <sz val="12"/>
        <color rgb="FFFF0000"/>
        <rFont val="Calibri"/>
        <family val="2"/>
        <charset val="204"/>
        <scheme val="minor"/>
      </rPr>
      <t>современный</t>
    </r>
    <r>
      <rPr>
        <sz val="12"/>
        <rFont val="Calibri"/>
        <family val="2"/>
        <scheme val="minor"/>
      </rPr>
      <t xml:space="preserve"> и улучшает изделие</t>
    </r>
  </si>
  <si>
    <t>Лекала расположены на ткани в соответствии с инструкциями представленными на лекалах</t>
  </si>
  <si>
    <r>
      <t xml:space="preserve">полное </t>
    </r>
    <r>
      <rPr>
        <sz val="12"/>
        <color rgb="FFFF0000"/>
        <rFont val="Calibri"/>
        <family val="2"/>
        <charset val="204"/>
        <scheme val="minor"/>
      </rPr>
      <t>несоответствие</t>
    </r>
  </si>
  <si>
    <r>
      <t xml:space="preserve">полное соответствие, длина, ширина, </t>
    </r>
    <r>
      <rPr>
        <sz val="12"/>
        <color rgb="FFFF0000"/>
        <rFont val="Calibri"/>
        <family val="2"/>
        <charset val="204"/>
        <scheme val="minor"/>
      </rPr>
      <t>форма</t>
    </r>
    <r>
      <rPr>
        <sz val="12"/>
        <rFont val="Calibri"/>
        <family val="2"/>
        <scheme val="minor"/>
      </rPr>
      <t xml:space="preserve"> рассчитаны верно</t>
    </r>
  </si>
  <si>
    <t>Месторасположение карманов, размер в соответствии с фотографией</t>
  </si>
  <si>
    <t>полное соответствие, месторасположение, длина, ширина, направление рассчитаны верно</t>
  </si>
  <si>
    <r>
      <t xml:space="preserve">выбранный метод моделирования учитывает прибавки для </t>
    </r>
    <r>
      <rPr>
        <sz val="12"/>
        <color rgb="FFFF0000"/>
        <rFont val="Calibri"/>
        <family val="2"/>
        <charset val="204"/>
        <scheme val="minor"/>
      </rPr>
      <t>жилета</t>
    </r>
    <r>
      <rPr>
        <sz val="12"/>
        <rFont val="Calibri"/>
        <family val="2"/>
        <scheme val="minor"/>
      </rPr>
      <t xml:space="preserve"> в соответствии с моделью, не слишком туго или не слишком свободно</t>
    </r>
  </si>
  <si>
    <r>
      <t xml:space="preserve">выбранный элемент плохо скроен (не заложен припуск на огибание), перепутан верхний воротник с нижним, неправильная технология изготовления, кант на лицевой стороне  или продемонстрирован низкий уровень промышленной обработки с низким качеством работы, элемент </t>
    </r>
    <r>
      <rPr>
        <sz val="12"/>
        <color rgb="FFFF0000"/>
        <rFont val="Calibri"/>
        <family val="2"/>
        <charset val="204"/>
        <scheme val="minor"/>
      </rPr>
      <t>выполнен</t>
    </r>
    <r>
      <rPr>
        <sz val="12"/>
        <rFont val="Calibri"/>
        <family val="2"/>
        <scheme val="minor"/>
      </rPr>
      <t xml:space="preserve"> не полностью</t>
    </r>
  </si>
  <si>
    <t>ВТО выполнена некачественно</t>
  </si>
  <si>
    <t>по горловине</t>
  </si>
  <si>
    <r>
      <t xml:space="preserve">Качество обработки </t>
    </r>
    <r>
      <rPr>
        <sz val="12"/>
        <color rgb="FFFF0000"/>
        <rFont val="Calibri"/>
        <family val="2"/>
        <charset val="204"/>
        <scheme val="minor"/>
      </rPr>
      <t>углов кармана,</t>
    </r>
    <r>
      <rPr>
        <sz val="12"/>
        <color theme="1"/>
        <rFont val="Calibri"/>
        <family val="2"/>
        <scheme val="minor"/>
      </rPr>
      <t xml:space="preserve"> одинаковая конфигурация фигурных срезов клапана</t>
    </r>
  </si>
  <si>
    <t>Оцениваются все швы (перекосы, стянутось, пропуски, открытые срезы…)</t>
  </si>
  <si>
    <t xml:space="preserve">Месторасположение пуговиц  совпадает с петлей </t>
  </si>
  <si>
    <t xml:space="preserve">Отборочный этап чемпионата по профессиональному мастерству "Профессионалы" Хабаровск 2023 </t>
  </si>
  <si>
    <t xml:space="preserve"> Создание модели методом наколки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</si>
</sst>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7" fillId="2" borderId="0" xfId="0" applyFont="1" applyFill="1"/>
    <xf numFmtId="2" fontId="4" fillId="2" borderId="6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1" fillId="5" borderId="1" xfId="0" applyFont="1" applyFill="1" applyBorder="1"/>
    <xf numFmtId="0" fontId="1" fillId="5" borderId="8" xfId="0" applyFont="1" applyFill="1" applyBorder="1"/>
    <xf numFmtId="0" fontId="1" fillId="4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0" borderId="7" xfId="0" applyFont="1" applyFill="1" applyBorder="1"/>
    <xf numFmtId="0" fontId="10" fillId="0" borderId="2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/>
    <xf numFmtId="0" fontId="10" fillId="0" borderId="4" xfId="0" applyFont="1" applyFill="1" applyBorder="1"/>
    <xf numFmtId="0" fontId="11" fillId="0" borderId="4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2" fontId="11" fillId="0" borderId="4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0" fillId="0" borderId="0" xfId="0" applyFont="1" applyFill="1" applyBorder="1" applyAlignment="1"/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2" fontId="1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wrapText="1"/>
    </xf>
    <xf numFmtId="0" fontId="10" fillId="0" borderId="10" xfId="0" applyFont="1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9" fillId="0" borderId="1" xfId="0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7"/>
  <sheetViews>
    <sheetView tabSelected="1" topLeftCell="A237" zoomScaleNormal="100" workbookViewId="0">
      <selection activeCell="A254" sqref="A254:I300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9" ht="47.25" x14ac:dyDescent="0.25">
      <c r="B2" s="2" t="s">
        <v>14</v>
      </c>
      <c r="D2" s="25" t="s">
        <v>370</v>
      </c>
      <c r="E2" s="19"/>
    </row>
    <row r="3" spans="1:19" x14ac:dyDescent="0.25">
      <c r="B3" s="2" t="s">
        <v>19</v>
      </c>
      <c r="D3" s="19"/>
      <c r="E3" s="19"/>
    </row>
    <row r="4" spans="1:19" x14ac:dyDescent="0.25">
      <c r="B4" s="2" t="s">
        <v>16</v>
      </c>
      <c r="D4" s="24" t="s">
        <v>21</v>
      </c>
      <c r="E4" s="19"/>
    </row>
    <row r="5" spans="1:19" x14ac:dyDescent="0.25">
      <c r="B5" s="2" t="s">
        <v>5</v>
      </c>
      <c r="D5" s="24" t="s">
        <v>17</v>
      </c>
      <c r="E5" s="18"/>
    </row>
    <row r="6" spans="1:19" x14ac:dyDescent="0.25">
      <c r="B6" s="2" t="s">
        <v>13</v>
      </c>
      <c r="D6" s="24" t="s">
        <v>17</v>
      </c>
      <c r="E6" s="18"/>
    </row>
    <row r="8" spans="1:19" s="5" customFormat="1" ht="33.950000000000003" customHeight="1" x14ac:dyDescent="0.25">
      <c r="A8" s="8" t="s">
        <v>1</v>
      </c>
      <c r="B8" s="8" t="s">
        <v>12</v>
      </c>
      <c r="C8" s="8" t="s">
        <v>2</v>
      </c>
      <c r="D8" s="8" t="s">
        <v>4</v>
      </c>
      <c r="E8" s="8" t="s">
        <v>8</v>
      </c>
      <c r="F8" s="8" t="s">
        <v>3</v>
      </c>
      <c r="G8" s="8" t="s">
        <v>15</v>
      </c>
      <c r="H8" s="8" t="s">
        <v>20</v>
      </c>
      <c r="I8" s="8" t="s">
        <v>9</v>
      </c>
    </row>
    <row r="9" spans="1:19" x14ac:dyDescent="0.25">
      <c r="H9"/>
    </row>
    <row r="10" spans="1:19" s="13" customFormat="1" ht="18.75" x14ac:dyDescent="0.3">
      <c r="A10" s="10" t="s">
        <v>0</v>
      </c>
      <c r="B10" s="11" t="s">
        <v>22</v>
      </c>
      <c r="C10" s="10"/>
      <c r="D10" s="12"/>
      <c r="E10" s="10"/>
      <c r="F10" s="12"/>
      <c r="G10" s="12"/>
      <c r="H10" s="11"/>
      <c r="I10" s="22">
        <f>SUM(I12:I92)</f>
        <v>27.5</v>
      </c>
      <c r="O10" s="13" t="s">
        <v>241</v>
      </c>
      <c r="P10" s="13" t="s">
        <v>242</v>
      </c>
      <c r="Q10" s="13" t="s">
        <v>243</v>
      </c>
      <c r="R10" s="13" t="s">
        <v>244</v>
      </c>
    </row>
    <row r="11" spans="1:19" x14ac:dyDescent="0.25">
      <c r="A11" s="7">
        <v>1</v>
      </c>
      <c r="B11" s="14" t="s">
        <v>23</v>
      </c>
      <c r="C11" s="15"/>
      <c r="D11" s="15"/>
      <c r="E11" s="15"/>
      <c r="F11" s="15"/>
      <c r="G11" s="15"/>
      <c r="H11" s="15"/>
      <c r="I11" s="16"/>
      <c r="O11" t="s">
        <v>0</v>
      </c>
      <c r="P11" t="s">
        <v>10</v>
      </c>
      <c r="Q11" t="s">
        <v>11</v>
      </c>
      <c r="R11" t="s">
        <v>151</v>
      </c>
    </row>
    <row r="12" spans="1:19" ht="26.25" x14ac:dyDescent="0.25">
      <c r="A12" s="7"/>
      <c r="B12" s="6"/>
      <c r="C12" s="40" t="s">
        <v>6</v>
      </c>
      <c r="D12" s="91" t="s">
        <v>24</v>
      </c>
      <c r="E12" s="28"/>
      <c r="F12" s="9"/>
      <c r="G12" s="87" t="s">
        <v>262</v>
      </c>
      <c r="H12" s="29">
        <v>1</v>
      </c>
      <c r="I12" s="39">
        <v>0.5</v>
      </c>
      <c r="L12" t="s">
        <v>237</v>
      </c>
      <c r="M12" s="50">
        <v>1</v>
      </c>
      <c r="N12" s="50">
        <v>7</v>
      </c>
      <c r="O12" s="6">
        <f>SUMIF($H$12:H92,"1",$I$12:I92)</f>
        <v>2</v>
      </c>
      <c r="P12" s="6">
        <f>SUMIF(H95:H141,"1",I95:I141)</f>
        <v>0.65</v>
      </c>
      <c r="Q12" s="6">
        <f>SUMIF(H145:H253,"1",I145:I253)</f>
        <v>2.35</v>
      </c>
      <c r="R12" s="6">
        <f>SUMIF(H256:H300,"1",I256:I300)</f>
        <v>2</v>
      </c>
      <c r="S12" s="48">
        <f>SUM(O12:R12)</f>
        <v>7</v>
      </c>
    </row>
    <row r="13" spans="1:19" ht="26.25" x14ac:dyDescent="0.25">
      <c r="A13" s="7"/>
      <c r="B13" s="6"/>
      <c r="C13" s="40" t="s">
        <v>6</v>
      </c>
      <c r="D13" s="91" t="s">
        <v>28</v>
      </c>
      <c r="E13" s="28"/>
      <c r="F13" s="9"/>
      <c r="G13" s="87" t="s">
        <v>234</v>
      </c>
      <c r="H13" s="38">
        <v>3</v>
      </c>
      <c r="I13" s="39">
        <v>0.35</v>
      </c>
      <c r="L13" t="s">
        <v>238</v>
      </c>
      <c r="M13" s="50">
        <v>2</v>
      </c>
      <c r="N13" s="50">
        <v>8</v>
      </c>
      <c r="O13" s="6">
        <f>SUMIF($H$12:H92,"2",$I$12:I92)</f>
        <v>4</v>
      </c>
      <c r="P13" s="6">
        <f>SUMIF(H95:H141,"2",I95:I141)</f>
        <v>2</v>
      </c>
      <c r="Q13" s="6">
        <f>SUMIF(H145:H253,"2",I145:I253)</f>
        <v>2</v>
      </c>
      <c r="R13" s="6">
        <f>SUMIF(H256:H300,"2",I256:I300)</f>
        <v>0</v>
      </c>
      <c r="S13" s="48">
        <f t="shared" ref="S13:S17" si="0">SUM(O13:R13)</f>
        <v>8</v>
      </c>
    </row>
    <row r="14" spans="1:19" ht="26.25" x14ac:dyDescent="0.25">
      <c r="A14" s="7"/>
      <c r="B14" s="6"/>
      <c r="C14" s="40" t="s">
        <v>6</v>
      </c>
      <c r="D14" s="91" t="s">
        <v>281</v>
      </c>
      <c r="E14" s="92" t="s">
        <v>26</v>
      </c>
      <c r="F14" s="91" t="s">
        <v>284</v>
      </c>
      <c r="G14" s="93" t="s">
        <v>234</v>
      </c>
      <c r="H14" s="92">
        <v>1</v>
      </c>
      <c r="I14" s="94">
        <v>1</v>
      </c>
      <c r="L14" t="s">
        <v>239</v>
      </c>
      <c r="M14" s="50">
        <v>3</v>
      </c>
      <c r="N14" s="50">
        <v>10</v>
      </c>
      <c r="O14" s="6">
        <f>SUMIF($H$12:H92,"3",$I$12:I92)</f>
        <v>5.9</v>
      </c>
      <c r="P14" s="6">
        <f>SUMIF(H95:H141,"3",I95:I141)</f>
        <v>4.0999999999999996</v>
      </c>
      <c r="Q14" s="6">
        <f>SUMIF(H145:H253,"3",I145:I253)</f>
        <v>0</v>
      </c>
      <c r="R14" s="6">
        <f>SUMIF(H256:H300,"3",I256:I300)</f>
        <v>0</v>
      </c>
      <c r="S14" s="48">
        <f t="shared" si="0"/>
        <v>10</v>
      </c>
    </row>
    <row r="15" spans="1:19" ht="26.25" x14ac:dyDescent="0.25">
      <c r="A15" s="7"/>
      <c r="B15" s="6"/>
      <c r="C15" s="40" t="s">
        <v>6</v>
      </c>
      <c r="D15" s="91" t="s">
        <v>282</v>
      </c>
      <c r="E15" s="92"/>
      <c r="F15" s="91" t="s">
        <v>283</v>
      </c>
      <c r="G15" s="93" t="s">
        <v>234</v>
      </c>
      <c r="H15" s="92">
        <v>1</v>
      </c>
      <c r="I15" s="94">
        <v>0.5</v>
      </c>
      <c r="L15" t="s">
        <v>240</v>
      </c>
      <c r="M15" s="50">
        <v>4</v>
      </c>
      <c r="N15" s="50">
        <v>16</v>
      </c>
      <c r="O15" s="6">
        <f>SUMIF($H$12:H92,"4",$I$12:I92)</f>
        <v>12</v>
      </c>
      <c r="P15" s="6">
        <f>SUMIF(H95:H141,"4",I95:I141)</f>
        <v>2</v>
      </c>
      <c r="Q15" s="6">
        <f>SUMIF(H145:H253,"4",I145:I253)</f>
        <v>0</v>
      </c>
      <c r="R15" s="6">
        <f>SUMIF(H256:H300,"4",I256:I300)</f>
        <v>2</v>
      </c>
      <c r="S15" s="48">
        <f t="shared" si="0"/>
        <v>16</v>
      </c>
    </row>
    <row r="16" spans="1:19" ht="39" x14ac:dyDescent="0.25">
      <c r="A16" s="7"/>
      <c r="B16" s="6"/>
      <c r="C16" s="40" t="s">
        <v>6</v>
      </c>
      <c r="D16" s="91" t="s">
        <v>29</v>
      </c>
      <c r="E16" s="7"/>
      <c r="F16" s="9"/>
      <c r="G16" s="87" t="s">
        <v>263</v>
      </c>
      <c r="H16" s="38">
        <v>3</v>
      </c>
      <c r="I16" s="39">
        <v>1</v>
      </c>
      <c r="L16" t="s">
        <v>299</v>
      </c>
      <c r="M16" s="50">
        <v>5</v>
      </c>
      <c r="N16" s="50">
        <v>23</v>
      </c>
      <c r="O16" s="6">
        <f>SUMIF($H$12:H92,"5",$I$12:I92)</f>
        <v>1</v>
      </c>
      <c r="P16" s="6">
        <f>SUMIF(H95:H141,"5",I95:I141)</f>
        <v>8.35</v>
      </c>
      <c r="Q16" s="6">
        <f>SUMIF(H145:H253,"5",I145:I253)</f>
        <v>7.65</v>
      </c>
      <c r="R16" s="6">
        <f>SUMIF(H256:H300,"5",I256:I300)</f>
        <v>6</v>
      </c>
      <c r="S16" s="48">
        <f t="shared" si="0"/>
        <v>23</v>
      </c>
    </row>
    <row r="17" spans="1:19" ht="26.25" x14ac:dyDescent="0.25">
      <c r="A17" s="7"/>
      <c r="B17" s="6"/>
      <c r="C17" s="40" t="s">
        <v>6</v>
      </c>
      <c r="D17" s="91" t="s">
        <v>30</v>
      </c>
      <c r="E17" s="28"/>
      <c r="F17" s="9"/>
      <c r="G17" s="87" t="s">
        <v>234</v>
      </c>
      <c r="H17" s="38">
        <v>3</v>
      </c>
      <c r="I17" s="39">
        <v>0.15</v>
      </c>
      <c r="L17" t="s">
        <v>300</v>
      </c>
      <c r="M17" s="50">
        <v>6</v>
      </c>
      <c r="N17" s="50">
        <v>36</v>
      </c>
      <c r="O17" s="6">
        <f>SUMIF($H$12:H92,"6",$I$12:I92)</f>
        <v>2.6</v>
      </c>
      <c r="P17" s="6">
        <f>SUMIF(H95:H141,"6",I95:I141)</f>
        <v>4.9000000000000004</v>
      </c>
      <c r="Q17" s="6">
        <f>SUMIF(H145:H253,"6",I145:I253)</f>
        <v>25.500000000000004</v>
      </c>
      <c r="R17" s="6">
        <f>SUMIF(H256:H300,"6",I256:I300)</f>
        <v>3</v>
      </c>
      <c r="S17" s="48">
        <f t="shared" si="0"/>
        <v>36</v>
      </c>
    </row>
    <row r="18" spans="1:19" ht="27.75" customHeight="1" x14ac:dyDescent="0.25">
      <c r="A18" s="7"/>
      <c r="B18" s="6"/>
      <c r="C18" s="40" t="s">
        <v>6</v>
      </c>
      <c r="D18" s="91" t="s">
        <v>31</v>
      </c>
      <c r="E18" s="28"/>
      <c r="F18" s="9"/>
      <c r="G18" s="87" t="s">
        <v>263</v>
      </c>
      <c r="H18" s="38">
        <v>3</v>
      </c>
      <c r="I18" s="39">
        <v>0.5</v>
      </c>
      <c r="O18">
        <f>SUM(O12:O17)</f>
        <v>27.5</v>
      </c>
      <c r="P18">
        <f>SUM(P12:P17)</f>
        <v>22</v>
      </c>
      <c r="Q18">
        <f>SUM(Q12:Q17)</f>
        <v>37.5</v>
      </c>
      <c r="R18">
        <f>SUM(R12:R17)</f>
        <v>13</v>
      </c>
      <c r="S18" s="49">
        <f>SUM(S12:S17)</f>
        <v>100</v>
      </c>
    </row>
    <row r="19" spans="1:19" ht="18.75" x14ac:dyDescent="0.3">
      <c r="A19" s="7"/>
      <c r="B19" s="6"/>
      <c r="C19" s="40" t="s">
        <v>6</v>
      </c>
      <c r="D19" s="91" t="s">
        <v>32</v>
      </c>
      <c r="E19" s="28"/>
      <c r="F19" s="9"/>
      <c r="G19" s="87" t="s">
        <v>234</v>
      </c>
      <c r="H19" s="38">
        <v>3</v>
      </c>
      <c r="I19" s="39">
        <v>0.2</v>
      </c>
      <c r="L19" s="83"/>
      <c r="M19" s="83"/>
      <c r="N19" s="83"/>
      <c r="O19" s="83"/>
      <c r="P19" s="83"/>
      <c r="Q19" s="83"/>
      <c r="R19" s="83"/>
      <c r="S19" s="83"/>
    </row>
    <row r="20" spans="1:19" ht="39" x14ac:dyDescent="0.25">
      <c r="A20" s="7"/>
      <c r="B20" s="6"/>
      <c r="C20" s="40" t="s">
        <v>6</v>
      </c>
      <c r="D20" s="91" t="s">
        <v>33</v>
      </c>
      <c r="E20" s="28"/>
      <c r="F20" s="9"/>
      <c r="G20" s="87" t="s">
        <v>234</v>
      </c>
      <c r="H20" s="38">
        <v>2</v>
      </c>
      <c r="I20" s="39">
        <v>0.5</v>
      </c>
      <c r="L20" s="84"/>
      <c r="M20" s="84"/>
      <c r="N20" s="84"/>
      <c r="O20" s="84"/>
      <c r="P20" s="84"/>
      <c r="Q20" s="84"/>
      <c r="R20" s="84"/>
      <c r="S20" s="84"/>
    </row>
    <row r="21" spans="1:19" ht="26.25" x14ac:dyDescent="0.25">
      <c r="A21" s="7"/>
      <c r="B21" s="6"/>
      <c r="C21" s="40" t="s">
        <v>6</v>
      </c>
      <c r="D21" s="91" t="s">
        <v>34</v>
      </c>
      <c r="E21" s="28"/>
      <c r="F21" s="9"/>
      <c r="G21" s="87" t="s">
        <v>234</v>
      </c>
      <c r="H21" s="38">
        <v>2</v>
      </c>
      <c r="I21" s="39">
        <v>0.5</v>
      </c>
      <c r="L21" s="84"/>
      <c r="M21" s="86"/>
      <c r="N21" s="86"/>
      <c r="O21" s="84"/>
      <c r="P21" s="84"/>
      <c r="Q21" s="84"/>
      <c r="R21" s="84"/>
      <c r="S21" s="86"/>
    </row>
    <row r="22" spans="1:19" ht="26.25" x14ac:dyDescent="0.25">
      <c r="A22" s="7"/>
      <c r="B22" s="14"/>
      <c r="C22" s="40" t="s">
        <v>6</v>
      </c>
      <c r="D22" s="91" t="s">
        <v>285</v>
      </c>
      <c r="E22" s="7"/>
      <c r="F22" s="9"/>
      <c r="G22" s="87" t="s">
        <v>234</v>
      </c>
      <c r="H22" s="38">
        <v>3</v>
      </c>
      <c r="I22" s="39">
        <v>0.5</v>
      </c>
      <c r="L22" s="84"/>
      <c r="M22" s="86"/>
      <c r="N22" s="86"/>
      <c r="O22" s="84"/>
      <c r="P22" s="84"/>
      <c r="Q22" s="84"/>
      <c r="R22" s="84"/>
      <c r="S22" s="86"/>
    </row>
    <row r="23" spans="1:19" x14ac:dyDescent="0.25">
      <c r="A23" s="7">
        <v>2</v>
      </c>
      <c r="B23" s="14" t="s">
        <v>25</v>
      </c>
      <c r="C23" s="15"/>
      <c r="D23" s="15"/>
      <c r="E23" s="15"/>
      <c r="F23" s="15"/>
      <c r="G23" s="15"/>
      <c r="H23" s="17"/>
      <c r="I23" s="16"/>
      <c r="L23" s="84"/>
      <c r="M23" s="86"/>
      <c r="N23" s="86"/>
      <c r="O23" s="84"/>
      <c r="P23" s="84"/>
      <c r="Q23" s="84"/>
      <c r="R23" s="84"/>
      <c r="S23" s="86"/>
    </row>
    <row r="24" spans="1:19" ht="39" x14ac:dyDescent="0.25">
      <c r="A24" s="7"/>
      <c r="B24" s="6"/>
      <c r="C24" s="42" t="s">
        <v>6</v>
      </c>
      <c r="D24" s="91" t="s">
        <v>195</v>
      </c>
      <c r="E24" s="42"/>
      <c r="F24" s="43"/>
      <c r="G24" s="87" t="s">
        <v>264</v>
      </c>
      <c r="H24" s="29">
        <v>6</v>
      </c>
      <c r="I24" s="44">
        <v>0.3</v>
      </c>
      <c r="L24" s="84"/>
      <c r="M24" s="86"/>
      <c r="N24" s="86"/>
      <c r="O24" s="85"/>
      <c r="P24" s="85"/>
      <c r="Q24" s="84"/>
      <c r="R24" s="84"/>
      <c r="S24" s="86"/>
    </row>
    <row r="25" spans="1:19" ht="30.75" customHeight="1" x14ac:dyDescent="0.25">
      <c r="A25" s="7"/>
      <c r="B25" s="6"/>
      <c r="C25" s="42" t="s">
        <v>6</v>
      </c>
      <c r="D25" s="91" t="s">
        <v>196</v>
      </c>
      <c r="E25" s="42" t="s">
        <v>26</v>
      </c>
      <c r="F25" s="43"/>
      <c r="G25" s="87" t="s">
        <v>263</v>
      </c>
      <c r="H25" s="29">
        <v>6</v>
      </c>
      <c r="I25" s="39">
        <v>0.5</v>
      </c>
      <c r="L25" s="84"/>
      <c r="M25" s="86"/>
      <c r="N25" s="86"/>
      <c r="O25" s="84"/>
      <c r="P25" s="84"/>
      <c r="Q25" s="84"/>
      <c r="R25" s="84"/>
      <c r="S25" s="86"/>
    </row>
    <row r="26" spans="1:19" ht="26.25" x14ac:dyDescent="0.25">
      <c r="A26" s="7"/>
      <c r="B26" s="6"/>
      <c r="C26" s="42" t="s">
        <v>6</v>
      </c>
      <c r="D26" s="91" t="s">
        <v>197</v>
      </c>
      <c r="E26" s="42" t="s">
        <v>26</v>
      </c>
      <c r="F26" s="43" t="s">
        <v>26</v>
      </c>
      <c r="G26" s="87" t="s">
        <v>234</v>
      </c>
      <c r="H26" s="29">
        <v>3</v>
      </c>
      <c r="I26" s="39">
        <v>0.1</v>
      </c>
      <c r="L26" s="84"/>
      <c r="M26" s="86"/>
      <c r="N26" s="86"/>
      <c r="O26" s="84"/>
      <c r="P26" s="84"/>
      <c r="Q26" s="84"/>
      <c r="R26" s="84"/>
      <c r="S26" s="86"/>
    </row>
    <row r="27" spans="1:19" ht="26.25" x14ac:dyDescent="0.25">
      <c r="A27" s="7"/>
      <c r="B27" s="6"/>
      <c r="C27" s="42" t="s">
        <v>6</v>
      </c>
      <c r="D27" s="91" t="s">
        <v>198</v>
      </c>
      <c r="E27" s="42" t="s">
        <v>26</v>
      </c>
      <c r="F27" s="43"/>
      <c r="G27" s="87" t="s">
        <v>263</v>
      </c>
      <c r="H27" s="29">
        <v>6</v>
      </c>
      <c r="I27" s="39">
        <v>0.5</v>
      </c>
      <c r="L27" s="84"/>
      <c r="M27" s="86"/>
      <c r="N27" s="86"/>
      <c r="O27" s="84"/>
      <c r="P27" s="84"/>
      <c r="Q27" s="84"/>
      <c r="R27" s="84"/>
      <c r="S27" s="86"/>
    </row>
    <row r="28" spans="1:19" ht="39" x14ac:dyDescent="0.25">
      <c r="A28" s="7"/>
      <c r="B28" s="6"/>
      <c r="C28" s="42" t="s">
        <v>6</v>
      </c>
      <c r="D28" s="91" t="s">
        <v>199</v>
      </c>
      <c r="E28" s="42"/>
      <c r="F28" s="43"/>
      <c r="G28" s="87" t="s">
        <v>264</v>
      </c>
      <c r="H28" s="29">
        <v>6</v>
      </c>
      <c r="I28" s="44">
        <v>0.3</v>
      </c>
      <c r="L28" s="84"/>
      <c r="M28" s="84"/>
      <c r="N28" s="84"/>
      <c r="O28" s="84"/>
      <c r="P28" s="84"/>
      <c r="Q28" s="84"/>
      <c r="R28" s="84"/>
      <c r="S28" s="86"/>
    </row>
    <row r="29" spans="1:19" ht="26.25" x14ac:dyDescent="0.25">
      <c r="A29" s="7"/>
      <c r="B29" s="6"/>
      <c r="C29" s="42" t="s">
        <v>6</v>
      </c>
      <c r="D29" s="91" t="s">
        <v>200</v>
      </c>
      <c r="E29" s="42" t="s">
        <v>26</v>
      </c>
      <c r="F29" s="43"/>
      <c r="G29" s="87" t="s">
        <v>263</v>
      </c>
      <c r="H29" s="29">
        <v>6</v>
      </c>
      <c r="I29" s="39">
        <v>0.5</v>
      </c>
    </row>
    <row r="30" spans="1:19" ht="26.25" x14ac:dyDescent="0.25">
      <c r="A30" s="7"/>
      <c r="B30" s="6"/>
      <c r="C30" s="42" t="s">
        <v>6</v>
      </c>
      <c r="D30" s="91" t="s">
        <v>201</v>
      </c>
      <c r="E30" s="42" t="s">
        <v>26</v>
      </c>
      <c r="F30" s="43" t="s">
        <v>26</v>
      </c>
      <c r="G30" s="87" t="s">
        <v>234</v>
      </c>
      <c r="H30" s="29">
        <v>3</v>
      </c>
      <c r="I30" s="39">
        <v>0.1</v>
      </c>
    </row>
    <row r="31" spans="1:19" ht="26.25" x14ac:dyDescent="0.25">
      <c r="A31" s="7"/>
      <c r="B31" s="6"/>
      <c r="C31" s="42" t="s">
        <v>6</v>
      </c>
      <c r="D31" s="91" t="s">
        <v>202</v>
      </c>
      <c r="E31" s="42" t="s">
        <v>26</v>
      </c>
      <c r="F31" s="43" t="s">
        <v>26</v>
      </c>
      <c r="G31" s="87" t="s">
        <v>265</v>
      </c>
      <c r="H31" s="29">
        <v>6</v>
      </c>
      <c r="I31" s="39">
        <v>0.5</v>
      </c>
    </row>
    <row r="32" spans="1:19" x14ac:dyDescent="0.25">
      <c r="A32" s="7"/>
      <c r="B32" s="6"/>
      <c r="C32" s="42" t="s">
        <v>7</v>
      </c>
      <c r="D32" s="91" t="s">
        <v>203</v>
      </c>
      <c r="E32" s="42" t="s">
        <v>26</v>
      </c>
      <c r="F32" s="43" t="s">
        <v>26</v>
      </c>
      <c r="G32" s="31"/>
      <c r="H32" s="29">
        <v>3</v>
      </c>
      <c r="I32" s="39">
        <v>1.5</v>
      </c>
    </row>
    <row r="33" spans="1:9" x14ac:dyDescent="0.25">
      <c r="A33" s="7"/>
      <c r="B33" s="6"/>
      <c r="C33" s="42" t="s">
        <v>26</v>
      </c>
      <c r="D33" s="43" t="s">
        <v>26</v>
      </c>
      <c r="E33" s="42">
        <v>0</v>
      </c>
      <c r="F33" s="41" t="s">
        <v>204</v>
      </c>
      <c r="G33" s="31"/>
      <c r="H33" s="29"/>
      <c r="I33" s="39"/>
    </row>
    <row r="34" spans="1:9" x14ac:dyDescent="0.25">
      <c r="A34" s="7"/>
      <c r="B34" s="6"/>
      <c r="C34" s="42" t="s">
        <v>26</v>
      </c>
      <c r="D34" s="43" t="s">
        <v>26</v>
      </c>
      <c r="E34" s="42">
        <v>1</v>
      </c>
      <c r="F34" s="41" t="s">
        <v>205</v>
      </c>
      <c r="G34" s="31"/>
      <c r="H34" s="29"/>
      <c r="I34" s="39"/>
    </row>
    <row r="35" spans="1:9" ht="31.5" x14ac:dyDescent="0.25">
      <c r="A35" s="7"/>
      <c r="B35" s="6"/>
      <c r="C35" s="42" t="s">
        <v>26</v>
      </c>
      <c r="D35" s="43" t="s">
        <v>26</v>
      </c>
      <c r="E35" s="42">
        <v>2</v>
      </c>
      <c r="F35" s="41" t="s">
        <v>206</v>
      </c>
      <c r="G35" s="31"/>
      <c r="H35" s="29"/>
      <c r="I35" s="39"/>
    </row>
    <row r="36" spans="1:9" x14ac:dyDescent="0.25">
      <c r="A36" s="7"/>
      <c r="B36" s="6"/>
      <c r="C36" s="42" t="s">
        <v>26</v>
      </c>
      <c r="D36" s="43" t="s">
        <v>26</v>
      </c>
      <c r="E36" s="42">
        <v>3</v>
      </c>
      <c r="F36" s="41" t="s">
        <v>207</v>
      </c>
      <c r="G36" s="31"/>
      <c r="H36" s="29"/>
      <c r="I36" s="39"/>
    </row>
    <row r="37" spans="1:9" x14ac:dyDescent="0.25">
      <c r="A37" s="7"/>
      <c r="B37" s="6"/>
      <c r="C37" s="42" t="s">
        <v>7</v>
      </c>
      <c r="D37" s="43" t="s">
        <v>208</v>
      </c>
      <c r="E37" s="42" t="s">
        <v>26</v>
      </c>
      <c r="F37" s="41" t="s">
        <v>26</v>
      </c>
      <c r="G37" s="31"/>
      <c r="H37" s="29">
        <v>3</v>
      </c>
      <c r="I37" s="39">
        <v>1.5</v>
      </c>
    </row>
    <row r="38" spans="1:9" x14ac:dyDescent="0.25">
      <c r="A38" s="7"/>
      <c r="B38" s="6"/>
      <c r="C38" s="42" t="s">
        <v>26</v>
      </c>
      <c r="D38" s="43" t="s">
        <v>26</v>
      </c>
      <c r="E38" s="42">
        <v>0</v>
      </c>
      <c r="F38" s="41" t="s">
        <v>204</v>
      </c>
      <c r="G38" s="31"/>
      <c r="H38" s="29"/>
      <c r="I38" s="39"/>
    </row>
    <row r="39" spans="1:9" x14ac:dyDescent="0.25">
      <c r="A39" s="7"/>
      <c r="B39" s="6"/>
      <c r="C39" s="42" t="s">
        <v>26</v>
      </c>
      <c r="D39" s="43" t="s">
        <v>26</v>
      </c>
      <c r="E39" s="42">
        <v>1</v>
      </c>
      <c r="F39" s="41" t="s">
        <v>205</v>
      </c>
      <c r="G39" s="31"/>
      <c r="H39" s="29"/>
      <c r="I39" s="39"/>
    </row>
    <row r="40" spans="1:9" ht="31.5" x14ac:dyDescent="0.25">
      <c r="A40" s="7"/>
      <c r="B40" s="6"/>
      <c r="C40" s="42" t="s">
        <v>26</v>
      </c>
      <c r="D40" s="43" t="s">
        <v>26</v>
      </c>
      <c r="E40" s="42">
        <v>2</v>
      </c>
      <c r="F40" s="41" t="s">
        <v>206</v>
      </c>
      <c r="G40" s="31"/>
      <c r="H40" s="29"/>
      <c r="I40" s="39"/>
    </row>
    <row r="41" spans="1:9" x14ac:dyDescent="0.25">
      <c r="A41" s="7"/>
      <c r="B41" s="6"/>
      <c r="C41" s="42" t="s">
        <v>26</v>
      </c>
      <c r="D41" s="43" t="s">
        <v>26</v>
      </c>
      <c r="E41" s="42">
        <v>3</v>
      </c>
      <c r="F41" s="41" t="s">
        <v>207</v>
      </c>
      <c r="G41" s="31"/>
      <c r="H41" s="29"/>
      <c r="I41" s="39"/>
    </row>
    <row r="42" spans="1:9" ht="25.5" x14ac:dyDescent="0.25">
      <c r="A42" s="7"/>
      <c r="B42" s="6"/>
      <c r="C42" s="42" t="s">
        <v>7</v>
      </c>
      <c r="D42" s="95" t="s">
        <v>286</v>
      </c>
      <c r="E42" s="99" t="s">
        <v>26</v>
      </c>
      <c r="F42" s="100" t="s">
        <v>26</v>
      </c>
      <c r="G42" s="101" t="s">
        <v>26</v>
      </c>
      <c r="H42" s="99">
        <v>5</v>
      </c>
      <c r="I42" s="102">
        <v>0.5</v>
      </c>
    </row>
    <row r="43" spans="1:9" ht="25.5" x14ac:dyDescent="0.25">
      <c r="A43" s="7"/>
      <c r="B43" s="6"/>
      <c r="C43" s="42"/>
      <c r="D43" s="100" t="s">
        <v>26</v>
      </c>
      <c r="E43" s="103">
        <v>0</v>
      </c>
      <c r="F43" s="95" t="s">
        <v>287</v>
      </c>
      <c r="G43" s="101" t="s">
        <v>26</v>
      </c>
      <c r="H43" s="99"/>
      <c r="I43" s="102"/>
    </row>
    <row r="44" spans="1:9" x14ac:dyDescent="0.25">
      <c r="A44" s="7"/>
      <c r="B44" s="6"/>
      <c r="C44" s="42"/>
      <c r="D44" s="100" t="s">
        <v>26</v>
      </c>
      <c r="E44" s="99">
        <v>1</v>
      </c>
      <c r="F44" s="91" t="s">
        <v>288</v>
      </c>
      <c r="G44" s="101" t="s">
        <v>26</v>
      </c>
      <c r="H44" s="99"/>
      <c r="I44" s="102"/>
    </row>
    <row r="45" spans="1:9" ht="39" x14ac:dyDescent="0.25">
      <c r="A45" s="7"/>
      <c r="B45" s="6"/>
      <c r="C45" s="42"/>
      <c r="D45" s="100" t="s">
        <v>26</v>
      </c>
      <c r="E45" s="99">
        <v>2</v>
      </c>
      <c r="F45" s="100" t="s">
        <v>289</v>
      </c>
      <c r="G45" s="101" t="s">
        <v>26</v>
      </c>
      <c r="H45" s="99"/>
      <c r="I45" s="102"/>
    </row>
    <row r="46" spans="1:9" x14ac:dyDescent="0.25">
      <c r="A46" s="7"/>
      <c r="B46" s="6"/>
      <c r="C46" s="42"/>
      <c r="D46" s="100" t="s">
        <v>26</v>
      </c>
      <c r="E46" s="99">
        <v>3</v>
      </c>
      <c r="F46" s="100" t="s">
        <v>290</v>
      </c>
      <c r="G46" s="101" t="s">
        <v>26</v>
      </c>
      <c r="H46" s="99"/>
      <c r="I46" s="102"/>
    </row>
    <row r="47" spans="1:9" x14ac:dyDescent="0.25">
      <c r="A47" s="7">
        <v>3</v>
      </c>
      <c r="B47" s="105" t="s">
        <v>27</v>
      </c>
      <c r="C47" s="106"/>
      <c r="D47" s="106"/>
      <c r="E47" s="106"/>
      <c r="F47" s="106"/>
      <c r="G47" s="106"/>
      <c r="H47" s="106"/>
      <c r="I47" s="107"/>
    </row>
    <row r="48" spans="1:9" ht="39.75" customHeight="1" x14ac:dyDescent="0.25">
      <c r="A48" s="7"/>
      <c r="B48" s="6"/>
      <c r="C48" s="42" t="s">
        <v>7</v>
      </c>
      <c r="D48" s="95" t="s">
        <v>276</v>
      </c>
      <c r="E48" s="92"/>
      <c r="F48" s="96"/>
      <c r="G48" s="93"/>
      <c r="H48" s="92">
        <v>4</v>
      </c>
      <c r="I48" s="94">
        <v>2</v>
      </c>
    </row>
    <row r="49" spans="1:9" ht="39" x14ac:dyDescent="0.25">
      <c r="A49" s="7"/>
      <c r="B49" s="6"/>
      <c r="C49" s="42"/>
      <c r="D49" s="91"/>
      <c r="E49" s="92">
        <v>0</v>
      </c>
      <c r="F49" s="97" t="s">
        <v>277</v>
      </c>
      <c r="G49" s="93"/>
      <c r="H49" s="92"/>
      <c r="I49" s="94"/>
    </row>
    <row r="50" spans="1:9" ht="26.25" x14ac:dyDescent="0.25">
      <c r="A50" s="7"/>
      <c r="B50" s="6"/>
      <c r="C50" s="42"/>
      <c r="D50" s="91"/>
      <c r="E50" s="92">
        <v>1</v>
      </c>
      <c r="F50" s="91" t="s">
        <v>278</v>
      </c>
      <c r="G50" s="93"/>
      <c r="H50" s="92"/>
      <c r="I50" s="94"/>
    </row>
    <row r="51" spans="1:9" x14ac:dyDescent="0.25">
      <c r="A51" s="7"/>
      <c r="B51" s="6"/>
      <c r="C51" s="42"/>
      <c r="D51" s="91"/>
      <c r="E51" s="92">
        <v>2</v>
      </c>
      <c r="F51" s="96" t="s">
        <v>279</v>
      </c>
      <c r="G51" s="93"/>
      <c r="H51" s="92"/>
      <c r="I51" s="94"/>
    </row>
    <row r="52" spans="1:9" ht="26.25" x14ac:dyDescent="0.25">
      <c r="A52" s="7"/>
      <c r="B52" s="6"/>
      <c r="C52" s="42"/>
      <c r="D52" s="91"/>
      <c r="E52" s="92">
        <v>3</v>
      </c>
      <c r="F52" s="97" t="s">
        <v>280</v>
      </c>
      <c r="G52" s="93"/>
      <c r="H52" s="92"/>
      <c r="I52" s="94"/>
    </row>
    <row r="53" spans="1:9" ht="51.75" x14ac:dyDescent="0.25">
      <c r="A53" s="7"/>
      <c r="B53" s="6"/>
      <c r="C53" s="42" t="s">
        <v>7</v>
      </c>
      <c r="D53" s="91" t="s">
        <v>312</v>
      </c>
      <c r="E53" s="92" t="s">
        <v>26</v>
      </c>
      <c r="F53" s="97"/>
      <c r="G53" s="96" t="s">
        <v>26</v>
      </c>
      <c r="H53" s="92">
        <v>4</v>
      </c>
      <c r="I53" s="94">
        <v>2</v>
      </c>
    </row>
    <row r="54" spans="1:9" ht="39" x14ac:dyDescent="0.25">
      <c r="A54" s="7"/>
      <c r="B54" s="6"/>
      <c r="C54" s="42"/>
      <c r="D54" s="97" t="s">
        <v>26</v>
      </c>
      <c r="E54" s="98">
        <v>0</v>
      </c>
      <c r="F54" s="91" t="s">
        <v>349</v>
      </c>
      <c r="G54" s="96" t="s">
        <v>26</v>
      </c>
      <c r="H54" s="92"/>
      <c r="I54" s="94"/>
    </row>
    <row r="55" spans="1:9" ht="51.75" x14ac:dyDescent="0.25">
      <c r="A55" s="7"/>
      <c r="B55" s="6"/>
      <c r="C55" s="42"/>
      <c r="D55" s="97" t="s">
        <v>26</v>
      </c>
      <c r="E55" s="98">
        <v>1</v>
      </c>
      <c r="F55" s="91" t="s">
        <v>332</v>
      </c>
      <c r="G55" s="96" t="s">
        <v>26</v>
      </c>
      <c r="H55" s="92"/>
      <c r="I55" s="94"/>
    </row>
    <row r="56" spans="1:9" ht="51.75" x14ac:dyDescent="0.25">
      <c r="A56" s="7"/>
      <c r="B56" s="6"/>
      <c r="C56" s="42"/>
      <c r="D56" s="97" t="s">
        <v>26</v>
      </c>
      <c r="E56" s="98">
        <v>2</v>
      </c>
      <c r="F56" s="91" t="s">
        <v>350</v>
      </c>
      <c r="G56" s="96" t="s">
        <v>26</v>
      </c>
      <c r="H56" s="92"/>
      <c r="I56" s="94"/>
    </row>
    <row r="57" spans="1:9" ht="52.5" customHeight="1" x14ac:dyDescent="0.25">
      <c r="A57" s="7"/>
      <c r="B57" s="6"/>
      <c r="C57" s="42"/>
      <c r="D57" s="97" t="s">
        <v>26</v>
      </c>
      <c r="E57" s="98">
        <v>3</v>
      </c>
      <c r="F57" s="95" t="s">
        <v>215</v>
      </c>
      <c r="G57" s="96" t="s">
        <v>26</v>
      </c>
      <c r="H57" s="92"/>
      <c r="I57" s="94"/>
    </row>
    <row r="58" spans="1:9" ht="28.5" customHeight="1" x14ac:dyDescent="0.25">
      <c r="A58" s="7"/>
      <c r="B58" s="6"/>
      <c r="C58" s="109" t="s">
        <v>7</v>
      </c>
      <c r="D58" s="97" t="s">
        <v>333</v>
      </c>
      <c r="E58" s="98"/>
      <c r="F58" s="91"/>
      <c r="G58" s="96"/>
      <c r="H58" s="92">
        <v>4</v>
      </c>
      <c r="I58" s="94">
        <v>2</v>
      </c>
    </row>
    <row r="59" spans="1:9" ht="41.25" customHeight="1" x14ac:dyDescent="0.25">
      <c r="A59" s="7"/>
      <c r="B59" s="6"/>
      <c r="C59" s="109"/>
      <c r="D59" s="97"/>
      <c r="E59" s="98">
        <v>0</v>
      </c>
      <c r="F59" s="95" t="s">
        <v>351</v>
      </c>
      <c r="G59" s="96"/>
      <c r="H59" s="92"/>
      <c r="I59" s="94"/>
    </row>
    <row r="60" spans="1:9" ht="28.5" customHeight="1" x14ac:dyDescent="0.25">
      <c r="A60" s="7"/>
      <c r="B60" s="6"/>
      <c r="C60" s="109"/>
      <c r="D60" s="97"/>
      <c r="E60" s="98">
        <v>1</v>
      </c>
      <c r="F60" s="95" t="s">
        <v>352</v>
      </c>
      <c r="G60" s="96"/>
      <c r="H60" s="92"/>
      <c r="I60" s="94"/>
    </row>
    <row r="61" spans="1:9" ht="24" customHeight="1" x14ac:dyDescent="0.25">
      <c r="A61" s="7"/>
      <c r="B61" s="6"/>
      <c r="C61" s="109"/>
      <c r="D61" s="97"/>
      <c r="E61" s="98">
        <v>2</v>
      </c>
      <c r="F61" s="95" t="s">
        <v>353</v>
      </c>
      <c r="G61" s="96"/>
      <c r="H61" s="92"/>
      <c r="I61" s="94"/>
    </row>
    <row r="62" spans="1:9" ht="24.75" customHeight="1" x14ac:dyDescent="0.25">
      <c r="A62" s="7"/>
      <c r="B62" s="6"/>
      <c r="C62" s="109"/>
      <c r="D62" s="97" t="s">
        <v>26</v>
      </c>
      <c r="E62" s="98">
        <v>3</v>
      </c>
      <c r="F62" s="95" t="s">
        <v>354</v>
      </c>
      <c r="G62" s="96"/>
      <c r="H62" s="92"/>
      <c r="I62" s="94"/>
    </row>
    <row r="63" spans="1:9" ht="54" customHeight="1" x14ac:dyDescent="0.25">
      <c r="A63" s="7"/>
      <c r="B63" s="6"/>
      <c r="C63" s="42" t="s">
        <v>7</v>
      </c>
      <c r="D63" s="91" t="s">
        <v>313</v>
      </c>
      <c r="E63" s="92" t="s">
        <v>26</v>
      </c>
      <c r="F63" s="97" t="s">
        <v>26</v>
      </c>
      <c r="G63" s="9"/>
      <c r="H63" s="7">
        <v>4</v>
      </c>
      <c r="I63" s="94">
        <v>2</v>
      </c>
    </row>
    <row r="64" spans="1:9" x14ac:dyDescent="0.25">
      <c r="A64" s="7"/>
      <c r="B64" s="6"/>
      <c r="C64" s="42"/>
      <c r="D64" s="97" t="s">
        <v>26</v>
      </c>
      <c r="E64" s="92">
        <v>0</v>
      </c>
      <c r="F64" s="97" t="s">
        <v>211</v>
      </c>
      <c r="G64" s="9"/>
      <c r="H64" s="7"/>
      <c r="I64" s="30"/>
    </row>
    <row r="65" spans="1:9" ht="51.75" x14ac:dyDescent="0.25">
      <c r="A65" s="7"/>
      <c r="B65" s="6"/>
      <c r="C65" s="42"/>
      <c r="D65" s="97" t="s">
        <v>26</v>
      </c>
      <c r="E65" s="92">
        <v>1</v>
      </c>
      <c r="F65" s="91" t="s">
        <v>212</v>
      </c>
      <c r="G65" s="9"/>
      <c r="H65" s="7"/>
      <c r="I65" s="30"/>
    </row>
    <row r="66" spans="1:9" ht="39" x14ac:dyDescent="0.25">
      <c r="A66" s="7"/>
      <c r="B66" s="6"/>
      <c r="C66" s="42"/>
      <c r="D66" s="97" t="s">
        <v>26</v>
      </c>
      <c r="E66" s="92">
        <v>2</v>
      </c>
      <c r="F66" s="91" t="s">
        <v>213</v>
      </c>
      <c r="G66" s="9"/>
      <c r="H66" s="7"/>
      <c r="I66" s="30"/>
    </row>
    <row r="67" spans="1:9" x14ac:dyDescent="0.25">
      <c r="A67" s="7"/>
      <c r="B67" s="6"/>
      <c r="C67" s="42"/>
      <c r="D67" s="97" t="s">
        <v>26</v>
      </c>
      <c r="E67" s="92">
        <v>3</v>
      </c>
      <c r="F67" s="97" t="s">
        <v>214</v>
      </c>
      <c r="G67" s="9"/>
      <c r="H67" s="7"/>
      <c r="I67" s="30"/>
    </row>
    <row r="68" spans="1:9" ht="26.25" x14ac:dyDescent="0.25">
      <c r="A68" s="7"/>
      <c r="B68" s="6"/>
      <c r="C68" s="42" t="s">
        <v>7</v>
      </c>
      <c r="D68" s="97" t="s">
        <v>216</v>
      </c>
      <c r="E68" s="92" t="s">
        <v>26</v>
      </c>
      <c r="F68" s="97" t="s">
        <v>26</v>
      </c>
      <c r="G68" s="97"/>
      <c r="H68" s="92">
        <v>2</v>
      </c>
      <c r="I68" s="94">
        <v>1.5</v>
      </c>
    </row>
    <row r="69" spans="1:9" ht="39" x14ac:dyDescent="0.25">
      <c r="A69" s="7"/>
      <c r="B69" s="6"/>
      <c r="C69" s="42"/>
      <c r="D69" s="97" t="s">
        <v>26</v>
      </c>
      <c r="E69" s="92">
        <v>0</v>
      </c>
      <c r="F69" s="97" t="s">
        <v>217</v>
      </c>
      <c r="G69" s="96" t="s">
        <v>26</v>
      </c>
      <c r="H69" s="92"/>
      <c r="I69" s="94"/>
    </row>
    <row r="70" spans="1:9" ht="19.5" customHeight="1" x14ac:dyDescent="0.25">
      <c r="A70" s="7"/>
      <c r="B70" s="6"/>
      <c r="C70" s="42"/>
      <c r="D70" s="97" t="s">
        <v>26</v>
      </c>
      <c r="E70" s="92">
        <v>1</v>
      </c>
      <c r="F70" s="97" t="s">
        <v>218</v>
      </c>
      <c r="G70" s="96" t="s">
        <v>26</v>
      </c>
      <c r="H70" s="92"/>
      <c r="I70" s="94"/>
    </row>
    <row r="71" spans="1:9" ht="30.75" customHeight="1" x14ac:dyDescent="0.25">
      <c r="A71" s="7"/>
      <c r="B71" s="6"/>
      <c r="C71" s="42"/>
      <c r="D71" s="97" t="s">
        <v>26</v>
      </c>
      <c r="E71" s="92">
        <v>2</v>
      </c>
      <c r="F71" s="91" t="s">
        <v>219</v>
      </c>
      <c r="G71" s="96" t="s">
        <v>26</v>
      </c>
      <c r="H71" s="92"/>
      <c r="I71" s="94"/>
    </row>
    <row r="72" spans="1:9" ht="41.25" customHeight="1" x14ac:dyDescent="0.25">
      <c r="A72" s="7"/>
      <c r="B72" s="6"/>
      <c r="C72" s="42"/>
      <c r="D72" s="97" t="s">
        <v>26</v>
      </c>
      <c r="E72" s="92">
        <v>3</v>
      </c>
      <c r="F72" s="97" t="s">
        <v>220</v>
      </c>
      <c r="G72" s="96" t="s">
        <v>26</v>
      </c>
      <c r="H72" s="92"/>
      <c r="I72" s="94"/>
    </row>
    <row r="73" spans="1:9" ht="26.25" x14ac:dyDescent="0.25">
      <c r="A73" s="7"/>
      <c r="B73" s="6"/>
      <c r="C73" s="42" t="s">
        <v>7</v>
      </c>
      <c r="D73" s="100" t="s">
        <v>221</v>
      </c>
      <c r="E73" s="99" t="s">
        <v>26</v>
      </c>
      <c r="F73" s="100" t="s">
        <v>26</v>
      </c>
      <c r="G73" s="101" t="s">
        <v>26</v>
      </c>
      <c r="H73" s="99">
        <v>5</v>
      </c>
      <c r="I73" s="102">
        <v>0.5</v>
      </c>
    </row>
    <row r="74" spans="1:9" x14ac:dyDescent="0.25">
      <c r="A74" s="7"/>
      <c r="B74" s="6"/>
      <c r="C74" s="42"/>
      <c r="D74" s="100" t="s">
        <v>26</v>
      </c>
      <c r="E74" s="99">
        <v>0</v>
      </c>
      <c r="F74" s="100" t="s">
        <v>222</v>
      </c>
      <c r="G74" s="101" t="s">
        <v>26</v>
      </c>
      <c r="H74" s="99"/>
      <c r="I74" s="102"/>
    </row>
    <row r="75" spans="1:9" ht="39" x14ac:dyDescent="0.25">
      <c r="A75" s="7"/>
      <c r="B75" s="6"/>
      <c r="C75" s="42"/>
      <c r="D75" s="100" t="s">
        <v>26</v>
      </c>
      <c r="E75" s="99">
        <v>1</v>
      </c>
      <c r="F75" s="91" t="s">
        <v>223</v>
      </c>
      <c r="G75" s="101" t="s">
        <v>26</v>
      </c>
      <c r="H75" s="99"/>
      <c r="I75" s="102"/>
    </row>
    <row r="76" spans="1:9" ht="26.25" x14ac:dyDescent="0.25">
      <c r="A76" s="7"/>
      <c r="B76" s="6"/>
      <c r="C76" s="42"/>
      <c r="D76" s="100" t="s">
        <v>26</v>
      </c>
      <c r="E76" s="99">
        <v>2</v>
      </c>
      <c r="F76" s="91" t="s">
        <v>224</v>
      </c>
      <c r="G76" s="101" t="s">
        <v>26</v>
      </c>
      <c r="H76" s="99"/>
      <c r="I76" s="102"/>
    </row>
    <row r="77" spans="1:9" x14ac:dyDescent="0.25">
      <c r="A77" s="7"/>
      <c r="B77" s="6"/>
      <c r="C77" s="42"/>
      <c r="D77" s="100" t="s">
        <v>26</v>
      </c>
      <c r="E77" s="99">
        <v>3</v>
      </c>
      <c r="F77" s="91" t="s">
        <v>225</v>
      </c>
      <c r="G77" s="101" t="s">
        <v>26</v>
      </c>
      <c r="H77" s="99"/>
      <c r="I77" s="102"/>
    </row>
    <row r="78" spans="1:9" x14ac:dyDescent="0.25">
      <c r="A78" s="7"/>
      <c r="B78" s="6"/>
      <c r="C78" s="42" t="s">
        <v>7</v>
      </c>
      <c r="D78" s="91" t="s">
        <v>226</v>
      </c>
      <c r="E78" s="99"/>
      <c r="F78" s="91"/>
      <c r="G78" s="100"/>
      <c r="H78" s="104">
        <v>2</v>
      </c>
      <c r="I78" s="102">
        <v>1.5</v>
      </c>
    </row>
    <row r="79" spans="1:9" ht="51.75" x14ac:dyDescent="0.25">
      <c r="A79" s="7"/>
      <c r="B79" s="6"/>
      <c r="C79" s="42"/>
      <c r="D79" s="100"/>
      <c r="E79" s="99">
        <v>0</v>
      </c>
      <c r="F79" s="100" t="s">
        <v>227</v>
      </c>
      <c r="G79" s="101"/>
      <c r="H79" s="99"/>
      <c r="I79" s="102"/>
    </row>
    <row r="80" spans="1:9" ht="26.25" x14ac:dyDescent="0.25">
      <c r="A80" s="7"/>
      <c r="B80" s="6"/>
      <c r="C80" s="42"/>
      <c r="D80" s="100"/>
      <c r="E80" s="99">
        <v>1</v>
      </c>
      <c r="F80" s="100" t="s">
        <v>228</v>
      </c>
      <c r="G80" s="101"/>
      <c r="H80" s="99"/>
      <c r="I80" s="102"/>
    </row>
    <row r="81" spans="1:9" ht="26.25" x14ac:dyDescent="0.25">
      <c r="A81" s="7"/>
      <c r="B81" s="6"/>
      <c r="C81" s="42"/>
      <c r="D81" s="100"/>
      <c r="E81" s="99">
        <v>2</v>
      </c>
      <c r="F81" s="91" t="s">
        <v>229</v>
      </c>
      <c r="G81" s="101"/>
      <c r="H81" s="99"/>
      <c r="I81" s="102"/>
    </row>
    <row r="82" spans="1:9" ht="39" x14ac:dyDescent="0.25">
      <c r="A82" s="7"/>
      <c r="B82" s="6"/>
      <c r="C82" s="42"/>
      <c r="D82" s="100"/>
      <c r="E82" s="99">
        <v>3</v>
      </c>
      <c r="F82" s="100" t="s">
        <v>230</v>
      </c>
      <c r="G82" s="101"/>
      <c r="H82" s="99"/>
      <c r="I82" s="102"/>
    </row>
    <row r="83" spans="1:9" ht="26.25" x14ac:dyDescent="0.25">
      <c r="A83" s="7"/>
      <c r="B83" s="6"/>
      <c r="C83" s="42" t="s">
        <v>7</v>
      </c>
      <c r="D83" s="100" t="s">
        <v>291</v>
      </c>
      <c r="E83" s="99" t="s">
        <v>26</v>
      </c>
      <c r="F83" s="100" t="s">
        <v>26</v>
      </c>
      <c r="G83" s="101" t="s">
        <v>26</v>
      </c>
      <c r="H83" s="99">
        <v>4</v>
      </c>
      <c r="I83" s="102">
        <v>2</v>
      </c>
    </row>
    <row r="84" spans="1:9" ht="39" x14ac:dyDescent="0.25">
      <c r="A84" s="7"/>
      <c r="B84" s="6"/>
      <c r="C84" s="42"/>
      <c r="D84" s="100"/>
      <c r="E84" s="99">
        <v>0</v>
      </c>
      <c r="F84" s="91" t="s">
        <v>292</v>
      </c>
      <c r="G84" s="101" t="s">
        <v>26</v>
      </c>
      <c r="H84" s="99"/>
      <c r="I84" s="102"/>
    </row>
    <row r="85" spans="1:9" ht="26.25" x14ac:dyDescent="0.25">
      <c r="A85" s="7"/>
      <c r="B85" s="6"/>
      <c r="C85" s="42"/>
      <c r="D85" s="100" t="s">
        <v>26</v>
      </c>
      <c r="E85" s="99">
        <v>1</v>
      </c>
      <c r="F85" s="91" t="s">
        <v>231</v>
      </c>
      <c r="G85" s="101" t="s">
        <v>26</v>
      </c>
      <c r="H85" s="99"/>
      <c r="I85" s="102"/>
    </row>
    <row r="86" spans="1:9" ht="26.25" x14ac:dyDescent="0.25">
      <c r="A86" s="7"/>
      <c r="B86" s="6"/>
      <c r="C86" s="42"/>
      <c r="D86" s="100" t="s">
        <v>26</v>
      </c>
      <c r="E86" s="99">
        <v>2</v>
      </c>
      <c r="F86" s="91" t="s">
        <v>232</v>
      </c>
      <c r="G86" s="101" t="s">
        <v>26</v>
      </c>
      <c r="H86" s="99"/>
      <c r="I86" s="102"/>
    </row>
    <row r="87" spans="1:9" ht="26.25" x14ac:dyDescent="0.25">
      <c r="A87" s="7"/>
      <c r="B87" s="6"/>
      <c r="C87" s="42"/>
      <c r="D87" s="101" t="s">
        <v>26</v>
      </c>
      <c r="E87" s="99">
        <v>3</v>
      </c>
      <c r="F87" s="91" t="s">
        <v>233</v>
      </c>
      <c r="G87" s="101" t="s">
        <v>26</v>
      </c>
      <c r="H87" s="99"/>
      <c r="I87" s="102"/>
    </row>
    <row r="88" spans="1:9" ht="51.75" x14ac:dyDescent="0.25">
      <c r="A88" s="7"/>
      <c r="B88" s="6"/>
      <c r="C88" s="126" t="s">
        <v>7</v>
      </c>
      <c r="D88" s="100" t="s">
        <v>347</v>
      </c>
      <c r="E88" s="109" t="s">
        <v>26</v>
      </c>
      <c r="F88" s="66"/>
      <c r="G88" s="62"/>
      <c r="H88" s="51">
        <v>4</v>
      </c>
      <c r="I88" s="127">
        <v>2</v>
      </c>
    </row>
    <row r="89" spans="1:9" x14ac:dyDescent="0.25">
      <c r="A89" s="7"/>
      <c r="B89" s="6"/>
      <c r="C89" s="126" t="s">
        <v>26</v>
      </c>
      <c r="D89" s="66" t="s">
        <v>26</v>
      </c>
      <c r="E89" s="109">
        <v>0</v>
      </c>
      <c r="F89" s="66" t="s">
        <v>343</v>
      </c>
      <c r="G89" s="62"/>
      <c r="H89" s="51"/>
      <c r="I89" s="127"/>
    </row>
    <row r="90" spans="1:9" x14ac:dyDescent="0.25">
      <c r="A90" s="7"/>
      <c r="B90" s="6"/>
      <c r="C90" s="126" t="s">
        <v>26</v>
      </c>
      <c r="D90" s="66" t="s">
        <v>26</v>
      </c>
      <c r="E90" s="109">
        <v>1</v>
      </c>
      <c r="F90" s="66" t="s">
        <v>344</v>
      </c>
      <c r="G90" s="62"/>
      <c r="H90" s="51"/>
      <c r="I90" s="127"/>
    </row>
    <row r="91" spans="1:9" ht="31.5" x14ac:dyDescent="0.25">
      <c r="A91" s="7"/>
      <c r="B91" s="6"/>
      <c r="C91" s="126" t="s">
        <v>26</v>
      </c>
      <c r="D91" s="66" t="s">
        <v>26</v>
      </c>
      <c r="E91" s="109">
        <v>2</v>
      </c>
      <c r="F91" s="66" t="s">
        <v>345</v>
      </c>
      <c r="G91" s="62"/>
      <c r="H91" s="51"/>
      <c r="I91" s="127"/>
    </row>
    <row r="92" spans="1:9" ht="31.5" x14ac:dyDescent="0.25">
      <c r="A92" s="7"/>
      <c r="B92" s="6"/>
      <c r="C92" s="126" t="s">
        <v>26</v>
      </c>
      <c r="D92" s="66" t="s">
        <v>26</v>
      </c>
      <c r="E92" s="109">
        <v>3</v>
      </c>
      <c r="F92" s="66" t="s">
        <v>346</v>
      </c>
      <c r="G92" s="62"/>
      <c r="H92" s="51"/>
      <c r="I92" s="127"/>
    </row>
    <row r="93" spans="1:9" s="13" customFormat="1" ht="18.75" x14ac:dyDescent="0.3">
      <c r="A93" s="10" t="s">
        <v>10</v>
      </c>
      <c r="B93" s="32" t="s">
        <v>35</v>
      </c>
      <c r="C93" s="10"/>
      <c r="D93" s="12"/>
      <c r="E93" s="10"/>
      <c r="F93" s="12"/>
      <c r="G93" s="12"/>
      <c r="H93" s="10"/>
      <c r="I93" s="22">
        <f>SUM(I94:I142)</f>
        <v>22</v>
      </c>
    </row>
    <row r="94" spans="1:9" x14ac:dyDescent="0.25">
      <c r="A94" s="51">
        <v>1</v>
      </c>
      <c r="B94" s="56" t="s">
        <v>36</v>
      </c>
      <c r="C94" s="71"/>
      <c r="D94" s="71"/>
      <c r="E94" s="71"/>
      <c r="F94" s="71"/>
      <c r="G94" s="71"/>
      <c r="H94" s="59"/>
      <c r="I94" s="72"/>
    </row>
    <row r="95" spans="1:9" ht="47.25" x14ac:dyDescent="0.25">
      <c r="A95" s="51"/>
      <c r="B95" s="64"/>
      <c r="C95" s="51" t="s">
        <v>6</v>
      </c>
      <c r="D95" s="77" t="s">
        <v>293</v>
      </c>
      <c r="E95" s="37" t="s">
        <v>26</v>
      </c>
      <c r="F95" s="61"/>
      <c r="G95" s="87" t="s">
        <v>266</v>
      </c>
      <c r="H95" s="37">
        <v>5</v>
      </c>
      <c r="I95" s="81">
        <v>1.5</v>
      </c>
    </row>
    <row r="96" spans="1:9" ht="31.5" x14ac:dyDescent="0.25">
      <c r="A96" s="51"/>
      <c r="B96" s="64"/>
      <c r="C96" s="51" t="s">
        <v>6</v>
      </c>
      <c r="D96" s="77" t="s">
        <v>295</v>
      </c>
      <c r="E96" s="37"/>
      <c r="F96" s="61" t="s">
        <v>296</v>
      </c>
      <c r="G96" s="87" t="s">
        <v>267</v>
      </c>
      <c r="H96" s="37">
        <v>1</v>
      </c>
      <c r="I96" s="81">
        <v>0.15</v>
      </c>
    </row>
    <row r="97" spans="1:9" ht="31.5" x14ac:dyDescent="0.25">
      <c r="A97" s="51"/>
      <c r="B97" s="64"/>
      <c r="C97" s="51" t="s">
        <v>6</v>
      </c>
      <c r="D97" s="77" t="s">
        <v>37</v>
      </c>
      <c r="E97" s="37"/>
      <c r="F97" s="61" t="s">
        <v>294</v>
      </c>
      <c r="G97" s="87" t="s">
        <v>267</v>
      </c>
      <c r="H97" s="37">
        <v>6</v>
      </c>
      <c r="I97" s="81">
        <v>0.25</v>
      </c>
    </row>
    <row r="98" spans="1:9" ht="30.75" customHeight="1" x14ac:dyDescent="0.25">
      <c r="A98" s="51"/>
      <c r="B98" s="64"/>
      <c r="C98" s="51" t="s">
        <v>6</v>
      </c>
      <c r="D98" s="77" t="s">
        <v>38</v>
      </c>
      <c r="E98" s="37" t="s">
        <v>26</v>
      </c>
      <c r="F98" s="61"/>
      <c r="G98" s="87" t="s">
        <v>270</v>
      </c>
      <c r="H98" s="37">
        <v>6</v>
      </c>
      <c r="I98" s="81">
        <v>1.5</v>
      </c>
    </row>
    <row r="99" spans="1:9" ht="31.5" x14ac:dyDescent="0.25">
      <c r="A99" s="51"/>
      <c r="B99" s="64"/>
      <c r="C99" s="51" t="s">
        <v>6</v>
      </c>
      <c r="D99" s="77" t="s">
        <v>39</v>
      </c>
      <c r="E99" s="37" t="s">
        <v>26</v>
      </c>
      <c r="F99" s="61" t="s">
        <v>40</v>
      </c>
      <c r="G99" s="87" t="s">
        <v>267</v>
      </c>
      <c r="H99" s="37">
        <v>5</v>
      </c>
      <c r="I99" s="81">
        <v>0.25</v>
      </c>
    </row>
    <row r="100" spans="1:9" ht="31.5" x14ac:dyDescent="0.25">
      <c r="A100" s="51"/>
      <c r="B100" s="64"/>
      <c r="C100" s="51" t="s">
        <v>6</v>
      </c>
      <c r="D100" s="77" t="s">
        <v>42</v>
      </c>
      <c r="E100" s="37" t="s">
        <v>26</v>
      </c>
      <c r="F100" s="61" t="s">
        <v>26</v>
      </c>
      <c r="G100" s="87" t="s">
        <v>338</v>
      </c>
      <c r="H100" s="37">
        <v>3</v>
      </c>
      <c r="I100" s="81">
        <v>0.5</v>
      </c>
    </row>
    <row r="101" spans="1:9" x14ac:dyDescent="0.25">
      <c r="A101" s="51"/>
      <c r="B101" s="64"/>
      <c r="C101" s="51" t="s">
        <v>6</v>
      </c>
      <c r="D101" s="77" t="s">
        <v>43</v>
      </c>
      <c r="E101" s="37" t="s">
        <v>26</v>
      </c>
      <c r="F101" s="61" t="s">
        <v>26</v>
      </c>
      <c r="G101" s="87" t="s">
        <v>268</v>
      </c>
      <c r="H101" s="37">
        <v>5</v>
      </c>
      <c r="I101" s="81">
        <v>0.35</v>
      </c>
    </row>
    <row r="102" spans="1:9" ht="63" x14ac:dyDescent="0.25">
      <c r="A102" s="51"/>
      <c r="B102" s="64"/>
      <c r="C102" s="51" t="s">
        <v>6</v>
      </c>
      <c r="D102" s="77" t="s">
        <v>41</v>
      </c>
      <c r="E102" s="37" t="s">
        <v>26</v>
      </c>
      <c r="F102" s="61" t="s">
        <v>247</v>
      </c>
      <c r="G102" s="87" t="s">
        <v>270</v>
      </c>
      <c r="H102" s="37">
        <v>5</v>
      </c>
      <c r="I102" s="81">
        <v>0.5</v>
      </c>
    </row>
    <row r="103" spans="1:9" ht="47.25" x14ac:dyDescent="0.25">
      <c r="A103" s="51"/>
      <c r="B103" s="64"/>
      <c r="C103" s="51" t="s">
        <v>6</v>
      </c>
      <c r="D103" s="77" t="s">
        <v>44</v>
      </c>
      <c r="E103" s="37" t="s">
        <v>26</v>
      </c>
      <c r="F103" s="61" t="s">
        <v>26</v>
      </c>
      <c r="G103" s="87" t="s">
        <v>269</v>
      </c>
      <c r="H103" s="37">
        <v>3</v>
      </c>
      <c r="I103" s="81">
        <v>1</v>
      </c>
    </row>
    <row r="104" spans="1:9" ht="47.25" x14ac:dyDescent="0.25">
      <c r="A104" s="51"/>
      <c r="B104" s="64"/>
      <c r="C104" s="51" t="s">
        <v>6</v>
      </c>
      <c r="D104" s="77" t="s">
        <v>246</v>
      </c>
      <c r="E104" s="37"/>
      <c r="F104" s="61" t="s">
        <v>314</v>
      </c>
      <c r="G104" s="87" t="s">
        <v>270</v>
      </c>
      <c r="H104" s="37">
        <v>3</v>
      </c>
      <c r="I104" s="81">
        <v>0.5</v>
      </c>
    </row>
    <row r="105" spans="1:9" ht="47.25" x14ac:dyDescent="0.25">
      <c r="A105" s="51"/>
      <c r="B105" s="64"/>
      <c r="C105" s="51" t="s">
        <v>6</v>
      </c>
      <c r="D105" s="77" t="s">
        <v>46</v>
      </c>
      <c r="E105" s="37" t="s">
        <v>26</v>
      </c>
      <c r="F105" s="61" t="s">
        <v>26</v>
      </c>
      <c r="G105" s="87" t="s">
        <v>271</v>
      </c>
      <c r="H105" s="37">
        <v>3</v>
      </c>
      <c r="I105" s="81">
        <v>1.5</v>
      </c>
    </row>
    <row r="106" spans="1:9" ht="31.5" x14ac:dyDescent="0.25">
      <c r="A106" s="51"/>
      <c r="B106" s="64"/>
      <c r="C106" s="51" t="s">
        <v>6</v>
      </c>
      <c r="D106" s="77" t="s">
        <v>297</v>
      </c>
      <c r="E106" s="37" t="s">
        <v>26</v>
      </c>
      <c r="F106" s="61" t="s">
        <v>26</v>
      </c>
      <c r="G106" s="87" t="s">
        <v>272</v>
      </c>
      <c r="H106" s="37">
        <v>1</v>
      </c>
      <c r="I106" s="81">
        <v>0.5</v>
      </c>
    </row>
    <row r="107" spans="1:9" ht="31.5" x14ac:dyDescent="0.25">
      <c r="A107" s="51"/>
      <c r="B107" s="64"/>
      <c r="C107" s="51" t="s">
        <v>6</v>
      </c>
      <c r="D107" s="77" t="s">
        <v>45</v>
      </c>
      <c r="E107" s="37" t="s">
        <v>26</v>
      </c>
      <c r="F107" s="61" t="s">
        <v>26</v>
      </c>
      <c r="G107" s="87" t="s">
        <v>271</v>
      </c>
      <c r="H107" s="37">
        <v>6</v>
      </c>
      <c r="I107" s="81">
        <v>1.5</v>
      </c>
    </row>
    <row r="108" spans="1:9" ht="31.5" x14ac:dyDescent="0.25">
      <c r="A108" s="51"/>
      <c r="B108" s="64"/>
      <c r="C108" s="51" t="s">
        <v>6</v>
      </c>
      <c r="D108" s="77" t="s">
        <v>47</v>
      </c>
      <c r="E108" s="37" t="s">
        <v>26</v>
      </c>
      <c r="F108" s="61" t="s">
        <v>26</v>
      </c>
      <c r="G108" s="87" t="s">
        <v>267</v>
      </c>
      <c r="H108" s="37">
        <v>6</v>
      </c>
      <c r="I108" s="81">
        <v>0.15</v>
      </c>
    </row>
    <row r="109" spans="1:9" ht="63" x14ac:dyDescent="0.25">
      <c r="A109" s="51"/>
      <c r="B109" s="64"/>
      <c r="C109" s="51" t="s">
        <v>6</v>
      </c>
      <c r="D109" s="77" t="s">
        <v>48</v>
      </c>
      <c r="E109" s="37" t="s">
        <v>26</v>
      </c>
      <c r="F109" s="61" t="s">
        <v>26</v>
      </c>
      <c r="G109" s="87" t="s">
        <v>266</v>
      </c>
      <c r="H109" s="37">
        <v>5</v>
      </c>
      <c r="I109" s="81">
        <v>0.5</v>
      </c>
    </row>
    <row r="110" spans="1:9" ht="47.25" x14ac:dyDescent="0.25">
      <c r="A110" s="51"/>
      <c r="B110" s="64"/>
      <c r="C110" s="51" t="s">
        <v>6</v>
      </c>
      <c r="D110" s="77" t="s">
        <v>49</v>
      </c>
      <c r="E110" s="37" t="s">
        <v>26</v>
      </c>
      <c r="F110" s="61" t="s">
        <v>50</v>
      </c>
      <c r="G110" s="87" t="s">
        <v>266</v>
      </c>
      <c r="H110" s="37">
        <v>6</v>
      </c>
      <c r="I110" s="81">
        <v>1.5</v>
      </c>
    </row>
    <row r="111" spans="1:9" ht="47.25" x14ac:dyDescent="0.25">
      <c r="A111" s="51"/>
      <c r="B111" s="64"/>
      <c r="C111" s="51" t="s">
        <v>6</v>
      </c>
      <c r="D111" s="61" t="s">
        <v>51</v>
      </c>
      <c r="E111" s="37" t="s">
        <v>26</v>
      </c>
      <c r="F111" s="61" t="s">
        <v>26</v>
      </c>
      <c r="G111" s="87" t="s">
        <v>266</v>
      </c>
      <c r="H111" s="37">
        <v>5</v>
      </c>
      <c r="I111" s="81">
        <v>1</v>
      </c>
    </row>
    <row r="112" spans="1:9" ht="84.75" customHeight="1" x14ac:dyDescent="0.25">
      <c r="A112" s="51"/>
      <c r="B112" s="64"/>
      <c r="C112" s="51" t="s">
        <v>6</v>
      </c>
      <c r="D112" s="61" t="s">
        <v>298</v>
      </c>
      <c r="E112" s="37" t="s">
        <v>26</v>
      </c>
      <c r="F112" s="61" t="s">
        <v>52</v>
      </c>
      <c r="G112" s="87" t="s">
        <v>266</v>
      </c>
      <c r="H112" s="37">
        <v>5</v>
      </c>
      <c r="I112" s="81">
        <v>1</v>
      </c>
    </row>
    <row r="113" spans="1:9" ht="31.5" x14ac:dyDescent="0.25">
      <c r="A113" s="51"/>
      <c r="B113" s="64"/>
      <c r="C113" s="51" t="s">
        <v>6</v>
      </c>
      <c r="D113" s="61" t="s">
        <v>53</v>
      </c>
      <c r="E113" s="37" t="s">
        <v>26</v>
      </c>
      <c r="F113" s="61" t="s">
        <v>26</v>
      </c>
      <c r="G113" s="87" t="s">
        <v>266</v>
      </c>
      <c r="H113" s="37">
        <v>5</v>
      </c>
      <c r="I113" s="81">
        <v>0.5</v>
      </c>
    </row>
    <row r="114" spans="1:9" ht="63" x14ac:dyDescent="0.25">
      <c r="A114" s="51"/>
      <c r="B114" s="64"/>
      <c r="C114" s="79" t="s">
        <v>7</v>
      </c>
      <c r="D114" s="61" t="s">
        <v>245</v>
      </c>
      <c r="E114" s="37" t="s">
        <v>26</v>
      </c>
      <c r="F114" s="61" t="s">
        <v>26</v>
      </c>
      <c r="G114" s="87"/>
      <c r="H114" s="51">
        <v>2</v>
      </c>
      <c r="I114" s="68">
        <v>2</v>
      </c>
    </row>
    <row r="115" spans="1:9" ht="47.25" x14ac:dyDescent="0.25">
      <c r="A115" s="51"/>
      <c r="B115" s="64"/>
      <c r="C115" s="51"/>
      <c r="D115" s="61" t="s">
        <v>26</v>
      </c>
      <c r="E115" s="37">
        <v>0</v>
      </c>
      <c r="F115" s="61" t="s">
        <v>55</v>
      </c>
      <c r="G115" s="62"/>
      <c r="H115" s="51"/>
      <c r="I115" s="64"/>
    </row>
    <row r="116" spans="1:9" ht="31.5" x14ac:dyDescent="0.25">
      <c r="A116" s="51"/>
      <c r="B116" s="64"/>
      <c r="C116" s="51"/>
      <c r="D116" s="61" t="s">
        <v>26</v>
      </c>
      <c r="E116" s="37">
        <v>1</v>
      </c>
      <c r="F116" s="61" t="s">
        <v>56</v>
      </c>
      <c r="G116" s="62"/>
      <c r="H116" s="51"/>
      <c r="I116" s="64"/>
    </row>
    <row r="117" spans="1:9" ht="47.25" x14ac:dyDescent="0.25">
      <c r="A117" s="51"/>
      <c r="B117" s="64"/>
      <c r="C117" s="51"/>
      <c r="D117" s="61" t="s">
        <v>26</v>
      </c>
      <c r="E117" s="37">
        <v>2</v>
      </c>
      <c r="F117" s="61" t="s">
        <v>54</v>
      </c>
      <c r="G117" s="62"/>
      <c r="H117" s="51"/>
      <c r="I117" s="64"/>
    </row>
    <row r="118" spans="1:9" ht="78.75" x14ac:dyDescent="0.25">
      <c r="A118" s="51"/>
      <c r="B118" s="64"/>
      <c r="C118" s="51"/>
      <c r="D118" s="61" t="s">
        <v>26</v>
      </c>
      <c r="E118" s="37">
        <v>3</v>
      </c>
      <c r="F118" s="61" t="s">
        <v>57</v>
      </c>
      <c r="G118" s="65"/>
      <c r="H118" s="51"/>
      <c r="I118" s="64"/>
    </row>
    <row r="119" spans="1:9" x14ac:dyDescent="0.25">
      <c r="A119" s="51">
        <v>2</v>
      </c>
      <c r="B119" s="80" t="s">
        <v>67</v>
      </c>
      <c r="C119" s="74"/>
      <c r="D119" s="75"/>
      <c r="E119" s="74"/>
      <c r="F119" s="75"/>
      <c r="G119" s="75"/>
      <c r="H119" s="53"/>
      <c r="I119" s="76"/>
    </row>
    <row r="120" spans="1:9" x14ac:dyDescent="0.25">
      <c r="A120" s="51"/>
      <c r="B120" s="64"/>
      <c r="C120" s="51" t="s">
        <v>6</v>
      </c>
      <c r="D120" s="61" t="s">
        <v>58</v>
      </c>
      <c r="E120" s="61"/>
      <c r="F120" s="61"/>
      <c r="G120" s="87" t="s">
        <v>234</v>
      </c>
      <c r="H120" s="51">
        <v>3</v>
      </c>
      <c r="I120" s="68">
        <v>0.6</v>
      </c>
    </row>
    <row r="121" spans="1:9" ht="47.25" x14ac:dyDescent="0.25">
      <c r="A121" s="51"/>
      <c r="B121" s="64"/>
      <c r="C121" s="51" t="s">
        <v>7</v>
      </c>
      <c r="D121" s="61" t="s">
        <v>59</v>
      </c>
      <c r="E121" s="37" t="s">
        <v>26</v>
      </c>
      <c r="F121" s="61" t="s">
        <v>26</v>
      </c>
      <c r="G121" s="62"/>
      <c r="H121" s="51">
        <v>5</v>
      </c>
      <c r="I121" s="68">
        <v>1</v>
      </c>
    </row>
    <row r="122" spans="1:9" ht="47.25" x14ac:dyDescent="0.25">
      <c r="A122" s="51"/>
      <c r="B122" s="64"/>
      <c r="C122" s="51"/>
      <c r="D122" s="61" t="s">
        <v>26</v>
      </c>
      <c r="E122" s="37">
        <v>0</v>
      </c>
      <c r="F122" s="61" t="s">
        <v>60</v>
      </c>
      <c r="G122" s="62"/>
      <c r="H122" s="51"/>
      <c r="I122" s="68"/>
    </row>
    <row r="123" spans="1:9" ht="47.25" x14ac:dyDescent="0.25">
      <c r="A123" s="51"/>
      <c r="B123" s="64"/>
      <c r="C123" s="51"/>
      <c r="D123" s="61" t="s">
        <v>26</v>
      </c>
      <c r="E123" s="37">
        <v>1</v>
      </c>
      <c r="F123" s="61" t="s">
        <v>61</v>
      </c>
      <c r="G123" s="62"/>
      <c r="H123" s="51"/>
      <c r="I123" s="68"/>
    </row>
    <row r="124" spans="1:9" ht="31.5" x14ac:dyDescent="0.25">
      <c r="A124" s="51"/>
      <c r="B124" s="64"/>
      <c r="C124" s="51"/>
      <c r="D124" s="61" t="s">
        <v>26</v>
      </c>
      <c r="E124" s="37">
        <v>2</v>
      </c>
      <c r="F124" s="61" t="s">
        <v>62</v>
      </c>
      <c r="G124" s="62"/>
      <c r="H124" s="51"/>
      <c r="I124" s="68"/>
    </row>
    <row r="125" spans="1:9" x14ac:dyDescent="0.25">
      <c r="A125" s="51"/>
      <c r="B125" s="64"/>
      <c r="C125" s="51"/>
      <c r="D125" s="61" t="s">
        <v>26</v>
      </c>
      <c r="E125" s="37">
        <v>3</v>
      </c>
      <c r="F125" s="61" t="s">
        <v>63</v>
      </c>
      <c r="G125" s="62"/>
      <c r="H125" s="51"/>
      <c r="I125" s="68"/>
    </row>
    <row r="126" spans="1:9" ht="31.5" x14ac:dyDescent="0.25">
      <c r="A126" s="51"/>
      <c r="B126" s="64"/>
      <c r="C126" s="51" t="s">
        <v>7</v>
      </c>
      <c r="D126" s="61" t="s">
        <v>249</v>
      </c>
      <c r="E126" s="37" t="s">
        <v>26</v>
      </c>
      <c r="F126" s="61" t="s">
        <v>26</v>
      </c>
      <c r="G126" s="62"/>
      <c r="H126" s="51">
        <v>5</v>
      </c>
      <c r="I126" s="68">
        <v>0.75</v>
      </c>
    </row>
    <row r="127" spans="1:9" ht="78.75" x14ac:dyDescent="0.25">
      <c r="A127" s="51"/>
      <c r="B127" s="64"/>
      <c r="C127" s="51"/>
      <c r="D127" s="61" t="s">
        <v>26</v>
      </c>
      <c r="E127" s="37">
        <v>0</v>
      </c>
      <c r="F127" s="61" t="s">
        <v>348</v>
      </c>
      <c r="G127" s="62"/>
      <c r="H127" s="51"/>
      <c r="I127" s="68"/>
    </row>
    <row r="128" spans="1:9" ht="31.5" x14ac:dyDescent="0.25">
      <c r="A128" s="51"/>
      <c r="B128" s="64"/>
      <c r="C128" s="51"/>
      <c r="D128" s="61" t="s">
        <v>26</v>
      </c>
      <c r="E128" s="37">
        <v>1</v>
      </c>
      <c r="F128" s="61" t="s">
        <v>64</v>
      </c>
      <c r="G128" s="62"/>
      <c r="H128" s="51"/>
      <c r="I128" s="68"/>
    </row>
    <row r="129" spans="1:9" ht="47.25" x14ac:dyDescent="0.25">
      <c r="A129" s="51"/>
      <c r="B129" s="64"/>
      <c r="C129" s="51"/>
      <c r="D129" s="61" t="s">
        <v>26</v>
      </c>
      <c r="E129" s="37">
        <v>2</v>
      </c>
      <c r="F129" s="61" t="s">
        <v>65</v>
      </c>
      <c r="G129" s="62"/>
      <c r="H129" s="51"/>
      <c r="I129" s="68"/>
    </row>
    <row r="130" spans="1:9" ht="31.5" x14ac:dyDescent="0.25">
      <c r="A130" s="51"/>
      <c r="B130" s="64"/>
      <c r="C130" s="51"/>
      <c r="D130" s="61" t="s">
        <v>26</v>
      </c>
      <c r="E130" s="37">
        <v>3</v>
      </c>
      <c r="F130" s="61" t="s">
        <v>66</v>
      </c>
      <c r="G130" s="62"/>
      <c r="H130" s="51"/>
      <c r="I130" s="68"/>
    </row>
    <row r="131" spans="1:9" ht="31.5" x14ac:dyDescent="0.25">
      <c r="A131" s="51"/>
      <c r="B131" s="64"/>
      <c r="C131" s="110" t="s">
        <v>7</v>
      </c>
      <c r="D131" s="111" t="s">
        <v>335</v>
      </c>
      <c r="E131" s="112"/>
      <c r="F131" s="113"/>
      <c r="G131" s="114"/>
      <c r="H131" s="110">
        <v>5</v>
      </c>
      <c r="I131" s="68">
        <v>1</v>
      </c>
    </row>
    <row r="132" spans="1:9" ht="47.25" x14ac:dyDescent="0.25">
      <c r="A132" s="51"/>
      <c r="B132" s="64"/>
      <c r="C132" s="115"/>
      <c r="D132" s="116"/>
      <c r="E132" s="117">
        <v>0</v>
      </c>
      <c r="F132" s="118" t="s">
        <v>334</v>
      </c>
      <c r="G132" s="119"/>
      <c r="H132" s="115"/>
      <c r="I132" s="120"/>
    </row>
    <row r="133" spans="1:9" ht="63" customHeight="1" x14ac:dyDescent="0.25">
      <c r="A133" s="51"/>
      <c r="B133" s="64"/>
      <c r="C133" s="115"/>
      <c r="D133" s="116"/>
      <c r="E133" s="117">
        <v>1</v>
      </c>
      <c r="F133" s="118" t="s">
        <v>336</v>
      </c>
      <c r="G133" s="119"/>
      <c r="H133" s="115"/>
      <c r="I133" s="120"/>
    </row>
    <row r="134" spans="1:9" ht="47.25" x14ac:dyDescent="0.25">
      <c r="A134" s="51"/>
      <c r="B134" s="64"/>
      <c r="C134" s="115"/>
      <c r="D134" s="116"/>
      <c r="E134" s="117">
        <v>2</v>
      </c>
      <c r="F134" s="118" t="s">
        <v>355</v>
      </c>
      <c r="G134" s="119"/>
      <c r="H134" s="115"/>
      <c r="I134" s="120"/>
    </row>
    <row r="135" spans="1:9" ht="47.25" x14ac:dyDescent="0.25">
      <c r="A135" s="51"/>
      <c r="B135" s="64"/>
      <c r="C135" s="121"/>
      <c r="D135" s="122"/>
      <c r="E135" s="121">
        <v>3</v>
      </c>
      <c r="F135" s="122" t="s">
        <v>356</v>
      </c>
      <c r="G135" s="122"/>
      <c r="H135" s="121"/>
      <c r="I135" s="123"/>
    </row>
    <row r="136" spans="1:9" x14ac:dyDescent="0.25">
      <c r="A136" s="51">
        <v>3</v>
      </c>
      <c r="B136" s="64" t="s">
        <v>27</v>
      </c>
      <c r="C136" s="124"/>
      <c r="D136" s="125"/>
      <c r="E136" s="124"/>
      <c r="F136" s="125"/>
      <c r="G136" s="125"/>
      <c r="H136" s="124"/>
      <c r="I136" s="85"/>
    </row>
    <row r="137" spans="1:9" x14ac:dyDescent="0.25">
      <c r="A137" s="51"/>
      <c r="B137" s="64"/>
      <c r="C137" s="51" t="s">
        <v>7</v>
      </c>
      <c r="D137" s="61" t="s">
        <v>339</v>
      </c>
      <c r="E137" s="69"/>
      <c r="F137" s="66"/>
      <c r="G137" s="62"/>
      <c r="H137" s="51">
        <v>4</v>
      </c>
      <c r="I137" s="82">
        <v>2</v>
      </c>
    </row>
    <row r="138" spans="1:9" ht="32.25" customHeight="1" x14ac:dyDescent="0.25">
      <c r="A138" s="51"/>
      <c r="B138" s="64"/>
      <c r="C138" s="51"/>
      <c r="D138" s="61"/>
      <c r="E138" s="69">
        <v>0</v>
      </c>
      <c r="F138" s="66" t="s">
        <v>340</v>
      </c>
      <c r="G138" s="62"/>
      <c r="H138" s="51"/>
      <c r="I138" s="64"/>
    </row>
    <row r="139" spans="1:9" ht="48" customHeight="1" x14ac:dyDescent="0.25">
      <c r="A139" s="51"/>
      <c r="B139" s="64"/>
      <c r="C139" s="51"/>
      <c r="D139" s="61"/>
      <c r="E139" s="69">
        <v>1</v>
      </c>
      <c r="F139" s="66" t="s">
        <v>341</v>
      </c>
      <c r="G139" s="62"/>
      <c r="H139" s="51"/>
      <c r="I139" s="64"/>
    </row>
    <row r="140" spans="1:9" ht="31.5" x14ac:dyDescent="0.25">
      <c r="A140" s="51"/>
      <c r="B140" s="64"/>
      <c r="C140" s="51"/>
      <c r="D140" s="61"/>
      <c r="E140" s="69">
        <v>2</v>
      </c>
      <c r="F140" s="67" t="s">
        <v>357</v>
      </c>
      <c r="G140" s="62"/>
      <c r="H140" s="51"/>
      <c r="I140" s="64"/>
    </row>
    <row r="141" spans="1:9" ht="31.5" x14ac:dyDescent="0.25">
      <c r="A141" s="51"/>
      <c r="B141" s="64"/>
      <c r="C141" s="51"/>
      <c r="D141" s="61"/>
      <c r="E141" s="69">
        <v>3</v>
      </c>
      <c r="F141" s="67" t="s">
        <v>342</v>
      </c>
      <c r="G141" s="62"/>
      <c r="H141" s="51"/>
      <c r="I141" s="64"/>
    </row>
    <row r="142" spans="1:9" x14ac:dyDescent="0.25">
      <c r="H142" s="4"/>
    </row>
    <row r="143" spans="1:9" s="13" customFormat="1" ht="18.75" x14ac:dyDescent="0.3">
      <c r="A143" s="10" t="s">
        <v>11</v>
      </c>
      <c r="B143" s="11" t="s">
        <v>150</v>
      </c>
      <c r="C143" s="10"/>
      <c r="D143" s="12"/>
      <c r="E143" s="10"/>
      <c r="F143" s="12"/>
      <c r="G143" s="12"/>
      <c r="H143" s="10"/>
      <c r="I143" s="22">
        <f>SUM(I145:I253)</f>
        <v>37.5</v>
      </c>
    </row>
    <row r="144" spans="1:9" x14ac:dyDescent="0.25">
      <c r="A144" s="51">
        <v>1</v>
      </c>
      <c r="B144" s="56" t="s">
        <v>80</v>
      </c>
      <c r="C144" s="71"/>
      <c r="D144" s="71"/>
      <c r="E144" s="71"/>
      <c r="F144" s="71"/>
      <c r="G144" s="71"/>
      <c r="H144" s="59"/>
      <c r="I144" s="72"/>
    </row>
    <row r="145" spans="1:9" ht="47.25" x14ac:dyDescent="0.25">
      <c r="A145" s="51"/>
      <c r="B145" s="56"/>
      <c r="C145" s="37" t="s">
        <v>6</v>
      </c>
      <c r="D145" s="61" t="s">
        <v>68</v>
      </c>
      <c r="E145" s="37" t="s">
        <v>26</v>
      </c>
      <c r="F145" s="61"/>
      <c r="G145" s="88" t="s">
        <v>267</v>
      </c>
      <c r="H145" s="37">
        <v>6</v>
      </c>
      <c r="I145" s="68">
        <v>0.35</v>
      </c>
    </row>
    <row r="146" spans="1:9" ht="78.75" x14ac:dyDescent="0.25">
      <c r="A146" s="51"/>
      <c r="B146" s="56"/>
      <c r="C146" s="37" t="s">
        <v>6</v>
      </c>
      <c r="D146" s="61" t="s">
        <v>69</v>
      </c>
      <c r="E146" s="37" t="s">
        <v>26</v>
      </c>
      <c r="F146" s="61" t="s">
        <v>70</v>
      </c>
      <c r="G146" s="88" t="s">
        <v>267</v>
      </c>
      <c r="H146" s="37">
        <v>6</v>
      </c>
      <c r="I146" s="68">
        <v>0.2</v>
      </c>
    </row>
    <row r="147" spans="1:9" ht="52.5" customHeight="1" x14ac:dyDescent="0.25">
      <c r="A147" s="51"/>
      <c r="B147" s="56"/>
      <c r="C147" s="37" t="s">
        <v>6</v>
      </c>
      <c r="D147" s="61" t="s">
        <v>71</v>
      </c>
      <c r="E147" s="37" t="s">
        <v>26</v>
      </c>
      <c r="F147" s="61" t="s">
        <v>72</v>
      </c>
      <c r="G147" s="88" t="s">
        <v>273</v>
      </c>
      <c r="H147" s="37">
        <v>6</v>
      </c>
      <c r="I147" s="68">
        <v>1.5</v>
      </c>
    </row>
    <row r="148" spans="1:9" ht="31.5" x14ac:dyDescent="0.25">
      <c r="A148" s="51"/>
      <c r="B148" s="56"/>
      <c r="C148" s="37" t="s">
        <v>6</v>
      </c>
      <c r="D148" s="61" t="s">
        <v>73</v>
      </c>
      <c r="E148" s="37" t="s">
        <v>26</v>
      </c>
      <c r="F148" s="61" t="s">
        <v>26</v>
      </c>
      <c r="G148" s="88" t="s">
        <v>272</v>
      </c>
      <c r="H148" s="37">
        <v>5</v>
      </c>
      <c r="I148" s="68">
        <v>0.5</v>
      </c>
    </row>
    <row r="149" spans="1:9" ht="47.25" x14ac:dyDescent="0.25">
      <c r="A149" s="51"/>
      <c r="B149" s="56"/>
      <c r="C149" s="37" t="s">
        <v>6</v>
      </c>
      <c r="D149" s="61" t="s">
        <v>358</v>
      </c>
      <c r="E149" s="37" t="s">
        <v>26</v>
      </c>
      <c r="F149" s="61" t="s">
        <v>74</v>
      </c>
      <c r="G149" s="88" t="s">
        <v>270</v>
      </c>
      <c r="H149" s="37">
        <v>6</v>
      </c>
      <c r="I149" s="68">
        <v>1</v>
      </c>
    </row>
    <row r="150" spans="1:9" x14ac:dyDescent="0.25">
      <c r="A150" s="51"/>
      <c r="B150" s="56"/>
      <c r="C150" s="37" t="s">
        <v>7</v>
      </c>
      <c r="D150" s="77" t="s">
        <v>75</v>
      </c>
      <c r="E150" s="37" t="s">
        <v>26</v>
      </c>
      <c r="F150" s="61" t="s">
        <v>26</v>
      </c>
      <c r="G150" s="71"/>
      <c r="H150" s="37">
        <v>6</v>
      </c>
      <c r="I150" s="68">
        <v>2</v>
      </c>
    </row>
    <row r="151" spans="1:9" ht="63" x14ac:dyDescent="0.25">
      <c r="A151" s="51"/>
      <c r="B151" s="56"/>
      <c r="C151" s="37" t="s">
        <v>26</v>
      </c>
      <c r="D151" s="77" t="s">
        <v>26</v>
      </c>
      <c r="E151" s="37">
        <v>0</v>
      </c>
      <c r="F151" s="61" t="s">
        <v>76</v>
      </c>
      <c r="G151" s="64"/>
      <c r="H151" s="51"/>
      <c r="I151" s="64"/>
    </row>
    <row r="152" spans="1:9" ht="47.25" x14ac:dyDescent="0.25">
      <c r="A152" s="51"/>
      <c r="B152" s="56"/>
      <c r="C152" s="37" t="s">
        <v>26</v>
      </c>
      <c r="D152" s="77" t="s">
        <v>26</v>
      </c>
      <c r="E152" s="37">
        <v>1</v>
      </c>
      <c r="F152" s="61" t="s">
        <v>77</v>
      </c>
      <c r="G152" s="64"/>
      <c r="H152" s="51"/>
      <c r="I152" s="64"/>
    </row>
    <row r="153" spans="1:9" ht="63" x14ac:dyDescent="0.25">
      <c r="A153" s="51"/>
      <c r="B153" s="56"/>
      <c r="C153" s="37" t="s">
        <v>26</v>
      </c>
      <c r="D153" s="77" t="s">
        <v>26</v>
      </c>
      <c r="E153" s="37">
        <v>2</v>
      </c>
      <c r="F153" s="61" t="s">
        <v>78</v>
      </c>
      <c r="G153" s="64"/>
      <c r="H153" s="51"/>
      <c r="I153" s="64"/>
    </row>
    <row r="154" spans="1:9" ht="47.25" x14ac:dyDescent="0.25">
      <c r="A154" s="51"/>
      <c r="B154" s="56"/>
      <c r="C154" s="37" t="s">
        <v>26</v>
      </c>
      <c r="D154" s="77" t="s">
        <v>26</v>
      </c>
      <c r="E154" s="37">
        <v>3</v>
      </c>
      <c r="F154" s="61" t="s">
        <v>79</v>
      </c>
      <c r="G154" s="64"/>
      <c r="H154" s="51"/>
      <c r="I154" s="64"/>
    </row>
    <row r="155" spans="1:9" x14ac:dyDescent="0.25">
      <c r="A155" s="51">
        <v>2</v>
      </c>
      <c r="B155" s="56" t="s">
        <v>81</v>
      </c>
      <c r="C155" s="71"/>
      <c r="D155" s="71"/>
      <c r="E155" s="71"/>
      <c r="F155" s="71"/>
      <c r="G155" s="71"/>
      <c r="H155" s="59"/>
      <c r="I155" s="72"/>
    </row>
    <row r="156" spans="1:9" x14ac:dyDescent="0.25">
      <c r="A156" s="51"/>
      <c r="B156" s="56"/>
      <c r="C156" s="37" t="s">
        <v>6</v>
      </c>
      <c r="D156" s="77" t="s">
        <v>301</v>
      </c>
      <c r="E156" s="37" t="s">
        <v>26</v>
      </c>
      <c r="F156" s="61" t="s">
        <v>26</v>
      </c>
      <c r="G156" s="73" t="s">
        <v>272</v>
      </c>
      <c r="H156" s="51">
        <v>6</v>
      </c>
      <c r="I156" s="68">
        <v>0.25</v>
      </c>
    </row>
    <row r="157" spans="1:9" ht="31.5" x14ac:dyDescent="0.25">
      <c r="A157" s="51"/>
      <c r="B157" s="56"/>
      <c r="C157" s="37" t="s">
        <v>6</v>
      </c>
      <c r="D157" s="77" t="s">
        <v>337</v>
      </c>
      <c r="E157" s="37"/>
      <c r="F157" s="61"/>
      <c r="G157" s="73" t="s">
        <v>267</v>
      </c>
      <c r="H157" s="51">
        <v>5</v>
      </c>
      <c r="I157" s="68">
        <v>0.5</v>
      </c>
    </row>
    <row r="158" spans="1:9" ht="31.5" x14ac:dyDescent="0.25">
      <c r="A158" s="51"/>
      <c r="B158" s="56"/>
      <c r="C158" s="37" t="s">
        <v>7</v>
      </c>
      <c r="D158" s="77" t="s">
        <v>324</v>
      </c>
      <c r="E158" s="37" t="s">
        <v>26</v>
      </c>
      <c r="F158" s="61"/>
      <c r="G158" s="62"/>
      <c r="H158" s="51">
        <v>5</v>
      </c>
      <c r="I158" s="68">
        <v>0.5</v>
      </c>
    </row>
    <row r="159" spans="1:9" x14ac:dyDescent="0.25">
      <c r="A159" s="51"/>
      <c r="B159" s="56"/>
      <c r="C159" s="37"/>
      <c r="D159" s="77"/>
      <c r="E159" s="37">
        <v>0</v>
      </c>
      <c r="F159" s="61" t="s">
        <v>359</v>
      </c>
      <c r="G159" s="62"/>
      <c r="H159" s="51"/>
      <c r="I159" s="68"/>
    </row>
    <row r="160" spans="1:9" ht="47.25" x14ac:dyDescent="0.25">
      <c r="A160" s="51"/>
      <c r="B160" s="56"/>
      <c r="C160" s="37"/>
      <c r="D160" s="77"/>
      <c r="E160" s="37">
        <v>1</v>
      </c>
      <c r="F160" s="61" t="s">
        <v>325</v>
      </c>
      <c r="G160" s="62"/>
      <c r="H160" s="51"/>
      <c r="I160" s="68"/>
    </row>
    <row r="161" spans="1:9" ht="31.5" x14ac:dyDescent="0.25">
      <c r="A161" s="51"/>
      <c r="B161" s="56"/>
      <c r="C161" s="37"/>
      <c r="D161" s="77"/>
      <c r="E161" s="37">
        <v>2</v>
      </c>
      <c r="F161" s="61" t="s">
        <v>326</v>
      </c>
      <c r="G161" s="62"/>
      <c r="H161" s="51"/>
      <c r="I161" s="68"/>
    </row>
    <row r="162" spans="1:9" ht="31.5" x14ac:dyDescent="0.25">
      <c r="A162" s="51"/>
      <c r="B162" s="56"/>
      <c r="C162" s="37"/>
      <c r="D162" s="77"/>
      <c r="E162" s="37">
        <v>3</v>
      </c>
      <c r="F162" s="61" t="s">
        <v>250</v>
      </c>
      <c r="G162" s="62"/>
      <c r="H162" s="51"/>
      <c r="I162" s="68"/>
    </row>
    <row r="163" spans="1:9" ht="31.5" x14ac:dyDescent="0.25">
      <c r="A163" s="51"/>
      <c r="B163" s="56"/>
      <c r="C163" s="37" t="s">
        <v>7</v>
      </c>
      <c r="D163" s="77" t="s">
        <v>327</v>
      </c>
      <c r="E163" s="37" t="s">
        <v>26</v>
      </c>
      <c r="F163" s="61"/>
      <c r="G163" s="62"/>
      <c r="H163" s="51">
        <v>5</v>
      </c>
      <c r="I163" s="68">
        <v>1</v>
      </c>
    </row>
    <row r="164" spans="1:9" x14ac:dyDescent="0.25">
      <c r="A164" s="51"/>
      <c r="B164" s="56"/>
      <c r="C164" s="37"/>
      <c r="D164" s="77"/>
      <c r="E164" s="37">
        <v>0</v>
      </c>
      <c r="F164" s="61" t="s">
        <v>359</v>
      </c>
      <c r="G164" s="62"/>
      <c r="H164" s="51"/>
      <c r="I164" s="68"/>
    </row>
    <row r="165" spans="1:9" ht="47.25" x14ac:dyDescent="0.25">
      <c r="A165" s="51"/>
      <c r="B165" s="56"/>
      <c r="C165" s="37"/>
      <c r="D165" s="77"/>
      <c r="E165" s="37">
        <v>1</v>
      </c>
      <c r="F165" s="61" t="s">
        <v>328</v>
      </c>
      <c r="G165" s="62"/>
      <c r="H165" s="51"/>
      <c r="I165" s="68"/>
    </row>
    <row r="166" spans="1:9" ht="34.5" customHeight="1" x14ac:dyDescent="0.25">
      <c r="A166" s="51"/>
      <c r="B166" s="56"/>
      <c r="C166" s="37"/>
      <c r="D166" s="77"/>
      <c r="E166" s="37">
        <v>2</v>
      </c>
      <c r="F166" s="61" t="s">
        <v>329</v>
      </c>
      <c r="G166" s="62"/>
      <c r="H166" s="51"/>
      <c r="I166" s="68"/>
    </row>
    <row r="167" spans="1:9" ht="31.5" x14ac:dyDescent="0.25">
      <c r="A167" s="51"/>
      <c r="B167" s="56"/>
      <c r="C167" s="37"/>
      <c r="D167" s="77"/>
      <c r="E167" s="37">
        <v>3</v>
      </c>
      <c r="F167" s="61" t="s">
        <v>360</v>
      </c>
      <c r="G167" s="62"/>
      <c r="H167" s="51"/>
      <c r="I167" s="68"/>
    </row>
    <row r="168" spans="1:9" ht="31.5" x14ac:dyDescent="0.25">
      <c r="A168" s="51"/>
      <c r="B168" s="56"/>
      <c r="C168" s="37" t="s">
        <v>7</v>
      </c>
      <c r="D168" s="77" t="s">
        <v>361</v>
      </c>
      <c r="E168" s="37" t="s">
        <v>26</v>
      </c>
      <c r="F168" s="61"/>
      <c r="G168" s="62"/>
      <c r="H168" s="51">
        <v>5</v>
      </c>
      <c r="I168" s="68">
        <v>1</v>
      </c>
    </row>
    <row r="169" spans="1:9" x14ac:dyDescent="0.25">
      <c r="A169" s="51"/>
      <c r="B169" s="56"/>
      <c r="C169" s="37"/>
      <c r="D169" s="77"/>
      <c r="E169" s="37">
        <v>0</v>
      </c>
      <c r="F169" s="61" t="s">
        <v>359</v>
      </c>
      <c r="G169" s="62"/>
      <c r="H169" s="51"/>
      <c r="I169" s="68"/>
    </row>
    <row r="170" spans="1:9" ht="63" x14ac:dyDescent="0.25">
      <c r="A170" s="51"/>
      <c r="B170" s="56"/>
      <c r="C170" s="37"/>
      <c r="D170" s="77"/>
      <c r="E170" s="37">
        <v>1</v>
      </c>
      <c r="F170" s="61" t="s">
        <v>330</v>
      </c>
      <c r="G170" s="62"/>
      <c r="H170" s="51"/>
      <c r="I170" s="68"/>
    </row>
    <row r="171" spans="1:9" ht="63" x14ac:dyDescent="0.25">
      <c r="A171" s="51"/>
      <c r="B171" s="56"/>
      <c r="C171" s="37"/>
      <c r="D171" s="77"/>
      <c r="E171" s="37">
        <v>2</v>
      </c>
      <c r="F171" s="61" t="s">
        <v>331</v>
      </c>
      <c r="G171" s="62"/>
      <c r="H171" s="51"/>
      <c r="I171" s="68"/>
    </row>
    <row r="172" spans="1:9" ht="47.25" x14ac:dyDescent="0.25">
      <c r="A172" s="51"/>
      <c r="B172" s="56"/>
      <c r="C172" s="37"/>
      <c r="D172" s="77"/>
      <c r="E172" s="37">
        <v>3</v>
      </c>
      <c r="F172" s="61" t="s">
        <v>362</v>
      </c>
      <c r="G172" s="62"/>
      <c r="H172" s="51"/>
      <c r="I172" s="68"/>
    </row>
    <row r="173" spans="1:9" ht="47.25" x14ac:dyDescent="0.25">
      <c r="A173" s="51"/>
      <c r="B173" s="56"/>
      <c r="C173" s="37" t="s">
        <v>7</v>
      </c>
      <c r="D173" s="77" t="s">
        <v>302</v>
      </c>
      <c r="E173" s="37" t="s">
        <v>26</v>
      </c>
      <c r="F173" s="61" t="s">
        <v>26</v>
      </c>
      <c r="G173" s="62"/>
      <c r="H173" s="51">
        <v>5</v>
      </c>
      <c r="I173" s="68">
        <v>1</v>
      </c>
    </row>
    <row r="174" spans="1:9" x14ac:dyDescent="0.25">
      <c r="A174" s="51"/>
      <c r="B174" s="56"/>
      <c r="C174" s="37" t="s">
        <v>26</v>
      </c>
      <c r="D174" s="77" t="s">
        <v>26</v>
      </c>
      <c r="E174" s="37">
        <v>0</v>
      </c>
      <c r="F174" s="61" t="s">
        <v>359</v>
      </c>
      <c r="G174" s="62"/>
      <c r="H174" s="51"/>
      <c r="I174" s="64"/>
    </row>
    <row r="175" spans="1:9" x14ac:dyDescent="0.25">
      <c r="A175" s="51"/>
      <c r="B175" s="56"/>
      <c r="C175" s="37" t="s">
        <v>26</v>
      </c>
      <c r="D175" s="77" t="s">
        <v>26</v>
      </c>
      <c r="E175" s="37">
        <v>1</v>
      </c>
      <c r="F175" s="61" t="s">
        <v>82</v>
      </c>
      <c r="G175" s="62"/>
      <c r="H175" s="51"/>
      <c r="I175" s="64"/>
    </row>
    <row r="176" spans="1:9" ht="47.25" x14ac:dyDescent="0.25">
      <c r="A176" s="51"/>
      <c r="B176" s="56"/>
      <c r="C176" s="37" t="s">
        <v>26</v>
      </c>
      <c r="D176" s="61" t="s">
        <v>26</v>
      </c>
      <c r="E176" s="37">
        <v>2</v>
      </c>
      <c r="F176" s="61" t="s">
        <v>104</v>
      </c>
      <c r="G176" s="62"/>
      <c r="H176" s="51"/>
      <c r="I176" s="64"/>
    </row>
    <row r="177" spans="1:9" ht="31.5" x14ac:dyDescent="0.25">
      <c r="A177" s="51"/>
      <c r="B177" s="64"/>
      <c r="C177" s="37" t="s">
        <v>26</v>
      </c>
      <c r="D177" s="61" t="s">
        <v>26</v>
      </c>
      <c r="E177" s="37">
        <v>3</v>
      </c>
      <c r="F177" s="61" t="s">
        <v>83</v>
      </c>
      <c r="G177" s="65"/>
      <c r="H177" s="51"/>
      <c r="I177" s="64"/>
    </row>
    <row r="178" spans="1:9" x14ac:dyDescent="0.25">
      <c r="A178" s="51">
        <v>3</v>
      </c>
      <c r="B178" s="52" t="s">
        <v>84</v>
      </c>
      <c r="C178" s="74"/>
      <c r="D178" s="75"/>
      <c r="E178" s="74"/>
      <c r="F178" s="75"/>
      <c r="G178" s="75"/>
      <c r="H178" s="53"/>
      <c r="I178" s="76"/>
    </row>
    <row r="179" spans="1:9" ht="78.75" x14ac:dyDescent="0.25">
      <c r="A179" s="51"/>
      <c r="B179" s="64"/>
      <c r="C179" s="78" t="s">
        <v>6</v>
      </c>
      <c r="D179" s="77" t="s">
        <v>85</v>
      </c>
      <c r="E179" s="78" t="s">
        <v>26</v>
      </c>
      <c r="F179" s="77" t="s">
        <v>26</v>
      </c>
      <c r="G179" s="89" t="s">
        <v>272</v>
      </c>
      <c r="H179" s="51">
        <v>6</v>
      </c>
      <c r="I179" s="68">
        <v>0.5</v>
      </c>
    </row>
    <row r="180" spans="1:9" ht="47.25" x14ac:dyDescent="0.25">
      <c r="A180" s="51"/>
      <c r="B180" s="56"/>
      <c r="C180" s="37" t="s">
        <v>6</v>
      </c>
      <c r="D180" s="77" t="s">
        <v>303</v>
      </c>
      <c r="E180" s="37" t="s">
        <v>26</v>
      </c>
      <c r="F180" s="61" t="s">
        <v>86</v>
      </c>
      <c r="G180" s="89" t="s">
        <v>272</v>
      </c>
      <c r="H180" s="51">
        <v>6</v>
      </c>
      <c r="I180" s="68">
        <v>1</v>
      </c>
    </row>
    <row r="181" spans="1:9" x14ac:dyDescent="0.25">
      <c r="A181" s="51"/>
      <c r="B181" s="56"/>
      <c r="C181" s="37" t="s">
        <v>7</v>
      </c>
      <c r="D181" s="77" t="s">
        <v>87</v>
      </c>
      <c r="E181" s="37" t="s">
        <v>26</v>
      </c>
      <c r="F181" s="61" t="s">
        <v>26</v>
      </c>
      <c r="G181" s="62"/>
      <c r="H181" s="51">
        <v>5</v>
      </c>
      <c r="I181" s="68">
        <v>1</v>
      </c>
    </row>
    <row r="182" spans="1:9" x14ac:dyDescent="0.25">
      <c r="A182" s="51"/>
      <c r="B182" s="56"/>
      <c r="C182" s="37" t="s">
        <v>26</v>
      </c>
      <c r="D182" s="77" t="s">
        <v>26</v>
      </c>
      <c r="E182" s="37">
        <v>0</v>
      </c>
      <c r="F182" s="61" t="s">
        <v>88</v>
      </c>
      <c r="G182" s="62"/>
      <c r="H182" s="51"/>
      <c r="I182" s="64"/>
    </row>
    <row r="183" spans="1:9" x14ac:dyDescent="0.25">
      <c r="A183" s="51"/>
      <c r="B183" s="56"/>
      <c r="C183" s="37" t="s">
        <v>26</v>
      </c>
      <c r="D183" s="77" t="s">
        <v>26</v>
      </c>
      <c r="E183" s="37">
        <v>1</v>
      </c>
      <c r="F183" s="61" t="s">
        <v>89</v>
      </c>
      <c r="G183" s="62"/>
      <c r="H183" s="51"/>
      <c r="I183" s="64"/>
    </row>
    <row r="184" spans="1:9" x14ac:dyDescent="0.25">
      <c r="A184" s="51"/>
      <c r="B184" s="56"/>
      <c r="C184" s="37" t="s">
        <v>26</v>
      </c>
      <c r="D184" s="77" t="s">
        <v>26</v>
      </c>
      <c r="E184" s="37">
        <v>2</v>
      </c>
      <c r="F184" s="61" t="s">
        <v>90</v>
      </c>
      <c r="G184" s="62"/>
      <c r="H184" s="51"/>
      <c r="I184" s="64"/>
    </row>
    <row r="185" spans="1:9" x14ac:dyDescent="0.25">
      <c r="A185" s="51"/>
      <c r="B185" s="56"/>
      <c r="C185" s="37" t="s">
        <v>26</v>
      </c>
      <c r="D185" s="77" t="s">
        <v>26</v>
      </c>
      <c r="E185" s="37">
        <v>3</v>
      </c>
      <c r="F185" s="61" t="s">
        <v>91</v>
      </c>
      <c r="G185" s="62"/>
      <c r="H185" s="51"/>
      <c r="I185" s="64"/>
    </row>
    <row r="186" spans="1:9" x14ac:dyDescent="0.25">
      <c r="A186" s="51"/>
      <c r="B186" s="56"/>
      <c r="C186" s="37" t="s">
        <v>7</v>
      </c>
      <c r="D186" s="77" t="s">
        <v>304</v>
      </c>
      <c r="E186" s="37" t="s">
        <v>26</v>
      </c>
      <c r="F186" s="61" t="s">
        <v>26</v>
      </c>
      <c r="G186" s="62"/>
      <c r="H186" s="51">
        <v>5</v>
      </c>
      <c r="I186" s="68">
        <v>1</v>
      </c>
    </row>
    <row r="187" spans="1:9" ht="78.75" x14ac:dyDescent="0.25">
      <c r="A187" s="51"/>
      <c r="B187" s="56"/>
      <c r="C187" s="37" t="s">
        <v>26</v>
      </c>
      <c r="D187" s="77" t="s">
        <v>26</v>
      </c>
      <c r="E187" s="37">
        <v>0</v>
      </c>
      <c r="F187" s="61" t="s">
        <v>305</v>
      </c>
      <c r="G187" s="62"/>
      <c r="H187" s="51"/>
      <c r="I187" s="68"/>
    </row>
    <row r="188" spans="1:9" ht="47.25" x14ac:dyDescent="0.25">
      <c r="A188" s="51"/>
      <c r="B188" s="56"/>
      <c r="C188" s="37" t="s">
        <v>26</v>
      </c>
      <c r="D188" s="77" t="s">
        <v>26</v>
      </c>
      <c r="E188" s="37">
        <v>1</v>
      </c>
      <c r="F188" s="61" t="s">
        <v>306</v>
      </c>
      <c r="G188" s="62"/>
      <c r="H188" s="51"/>
      <c r="I188" s="68"/>
    </row>
    <row r="189" spans="1:9" ht="63.75" customHeight="1" x14ac:dyDescent="0.25">
      <c r="A189" s="51"/>
      <c r="B189" s="56"/>
      <c r="C189" s="37" t="s">
        <v>26</v>
      </c>
      <c r="D189" s="77" t="s">
        <v>26</v>
      </c>
      <c r="E189" s="37">
        <v>2</v>
      </c>
      <c r="F189" s="61" t="s">
        <v>363</v>
      </c>
      <c r="G189" s="62"/>
      <c r="H189" s="51"/>
      <c r="I189" s="68"/>
    </row>
    <row r="190" spans="1:9" x14ac:dyDescent="0.25">
      <c r="A190" s="51"/>
      <c r="B190" s="56"/>
      <c r="C190" s="37" t="s">
        <v>26</v>
      </c>
      <c r="D190" s="77" t="s">
        <v>26</v>
      </c>
      <c r="E190" s="37">
        <v>3</v>
      </c>
      <c r="F190" s="61" t="s">
        <v>105</v>
      </c>
      <c r="G190" s="62"/>
      <c r="H190" s="51"/>
      <c r="I190" s="68"/>
    </row>
    <row r="191" spans="1:9" x14ac:dyDescent="0.25">
      <c r="A191" s="51"/>
      <c r="B191" s="56"/>
      <c r="C191" s="37" t="s">
        <v>7</v>
      </c>
      <c r="D191" s="77" t="s">
        <v>92</v>
      </c>
      <c r="E191" s="37" t="s">
        <v>26</v>
      </c>
      <c r="F191" s="61" t="s">
        <v>26</v>
      </c>
      <c r="G191" s="62"/>
      <c r="H191" s="51">
        <v>6</v>
      </c>
      <c r="I191" s="68">
        <v>2</v>
      </c>
    </row>
    <row r="192" spans="1:9" ht="157.5" x14ac:dyDescent="0.25">
      <c r="A192" s="51"/>
      <c r="B192" s="56"/>
      <c r="C192" s="37" t="s">
        <v>26</v>
      </c>
      <c r="D192" s="77" t="s">
        <v>26</v>
      </c>
      <c r="E192" s="37">
        <v>0</v>
      </c>
      <c r="F192" s="61" t="s">
        <v>364</v>
      </c>
      <c r="G192" s="62"/>
      <c r="H192" s="51"/>
      <c r="I192" s="68"/>
    </row>
    <row r="193" spans="1:9" ht="81.75" customHeight="1" x14ac:dyDescent="0.25">
      <c r="A193" s="51"/>
      <c r="B193" s="56"/>
      <c r="C193" s="37" t="s">
        <v>26</v>
      </c>
      <c r="D193" s="77" t="s">
        <v>26</v>
      </c>
      <c r="E193" s="37">
        <v>1</v>
      </c>
      <c r="F193" s="61" t="s">
        <v>93</v>
      </c>
      <c r="G193" s="62"/>
      <c r="H193" s="51"/>
      <c r="I193" s="68"/>
    </row>
    <row r="194" spans="1:9" ht="64.5" customHeight="1" x14ac:dyDescent="0.25">
      <c r="A194" s="51"/>
      <c r="B194" s="56"/>
      <c r="C194" s="37" t="s">
        <v>26</v>
      </c>
      <c r="D194" s="77" t="s">
        <v>26</v>
      </c>
      <c r="E194" s="37">
        <v>2</v>
      </c>
      <c r="F194" s="61" t="s">
        <v>94</v>
      </c>
      <c r="G194" s="62"/>
      <c r="H194" s="51"/>
      <c r="I194" s="68"/>
    </row>
    <row r="195" spans="1:9" ht="66" customHeight="1" x14ac:dyDescent="0.25">
      <c r="A195" s="51"/>
      <c r="B195" s="56"/>
      <c r="C195" s="37" t="s">
        <v>26</v>
      </c>
      <c r="D195" s="77" t="s">
        <v>26</v>
      </c>
      <c r="E195" s="37">
        <v>3</v>
      </c>
      <c r="F195" s="61" t="s">
        <v>95</v>
      </c>
      <c r="G195" s="62"/>
      <c r="H195" s="51"/>
      <c r="I195" s="68"/>
    </row>
    <row r="196" spans="1:9" ht="31.5" x14ac:dyDescent="0.25">
      <c r="A196" s="51"/>
      <c r="B196" s="56"/>
      <c r="C196" s="37" t="s">
        <v>7</v>
      </c>
      <c r="D196" s="61" t="s">
        <v>315</v>
      </c>
      <c r="E196" s="37" t="s">
        <v>26</v>
      </c>
      <c r="F196" s="61" t="s">
        <v>26</v>
      </c>
      <c r="G196" s="62"/>
      <c r="H196" s="51">
        <v>6</v>
      </c>
      <c r="I196" s="68">
        <v>2</v>
      </c>
    </row>
    <row r="197" spans="1:9" x14ac:dyDescent="0.25">
      <c r="A197" s="51"/>
      <c r="B197" s="56"/>
      <c r="C197" s="37" t="s">
        <v>26</v>
      </c>
      <c r="D197" s="61" t="s">
        <v>26</v>
      </c>
      <c r="E197" s="37">
        <v>0</v>
      </c>
      <c r="F197" s="61" t="s">
        <v>307</v>
      </c>
      <c r="G197" s="62"/>
      <c r="H197" s="51"/>
      <c r="I197" s="68"/>
    </row>
    <row r="198" spans="1:9" ht="63" x14ac:dyDescent="0.25">
      <c r="A198" s="51"/>
      <c r="B198" s="56"/>
      <c r="C198" s="37" t="s">
        <v>26</v>
      </c>
      <c r="D198" s="61" t="s">
        <v>26</v>
      </c>
      <c r="E198" s="37">
        <v>1</v>
      </c>
      <c r="F198" s="61" t="s">
        <v>308</v>
      </c>
      <c r="G198" s="62"/>
      <c r="H198" s="51"/>
      <c r="I198" s="68"/>
    </row>
    <row r="199" spans="1:9" x14ac:dyDescent="0.25">
      <c r="A199" s="51"/>
      <c r="B199" s="56"/>
      <c r="C199" s="37" t="s">
        <v>26</v>
      </c>
      <c r="D199" s="61" t="s">
        <v>26</v>
      </c>
      <c r="E199" s="37">
        <v>2</v>
      </c>
      <c r="F199" s="61" t="s">
        <v>309</v>
      </c>
      <c r="G199" s="62"/>
      <c r="H199" s="51"/>
      <c r="I199" s="68"/>
    </row>
    <row r="200" spans="1:9" x14ac:dyDescent="0.25">
      <c r="A200" s="51"/>
      <c r="B200" s="56"/>
      <c r="C200" s="37" t="s">
        <v>26</v>
      </c>
      <c r="D200" s="77" t="s">
        <v>26</v>
      </c>
      <c r="E200" s="37">
        <v>3</v>
      </c>
      <c r="F200" s="61" t="s">
        <v>106</v>
      </c>
      <c r="G200" s="62"/>
      <c r="H200" s="51"/>
      <c r="I200" s="68"/>
    </row>
    <row r="201" spans="1:9" x14ac:dyDescent="0.25">
      <c r="A201" s="51"/>
      <c r="B201" s="56"/>
      <c r="C201" s="37" t="s">
        <v>7</v>
      </c>
      <c r="D201" s="77" t="s">
        <v>96</v>
      </c>
      <c r="E201" s="37" t="s">
        <v>26</v>
      </c>
      <c r="F201" s="61" t="s">
        <v>26</v>
      </c>
      <c r="G201" s="62"/>
      <c r="H201" s="51">
        <v>2</v>
      </c>
      <c r="I201" s="68">
        <v>2</v>
      </c>
    </row>
    <row r="202" spans="1:9" ht="45" customHeight="1" x14ac:dyDescent="0.25">
      <c r="A202" s="51"/>
      <c r="B202" s="56"/>
      <c r="C202" s="37" t="s">
        <v>26</v>
      </c>
      <c r="D202" s="77" t="s">
        <v>26</v>
      </c>
      <c r="E202" s="37">
        <v>0</v>
      </c>
      <c r="F202" s="61" t="s">
        <v>97</v>
      </c>
      <c r="G202" s="62"/>
      <c r="H202" s="51"/>
      <c r="I202" s="68"/>
    </row>
    <row r="203" spans="1:9" ht="31.5" x14ac:dyDescent="0.25">
      <c r="A203" s="51"/>
      <c r="B203" s="56"/>
      <c r="C203" s="37" t="s">
        <v>26</v>
      </c>
      <c r="D203" s="77" t="s">
        <v>26</v>
      </c>
      <c r="E203" s="37">
        <v>1</v>
      </c>
      <c r="F203" s="61" t="s">
        <v>98</v>
      </c>
      <c r="G203" s="62"/>
      <c r="H203" s="51"/>
      <c r="I203" s="68"/>
    </row>
    <row r="204" spans="1:9" ht="47.25" x14ac:dyDescent="0.25">
      <c r="A204" s="51"/>
      <c r="B204" s="56"/>
      <c r="C204" s="37" t="s">
        <v>26</v>
      </c>
      <c r="D204" s="77" t="s">
        <v>26</v>
      </c>
      <c r="E204" s="37">
        <v>2</v>
      </c>
      <c r="F204" s="61" t="s">
        <v>107</v>
      </c>
      <c r="G204" s="62"/>
      <c r="H204" s="51"/>
      <c r="I204" s="68"/>
    </row>
    <row r="205" spans="1:9" ht="47.25" x14ac:dyDescent="0.25">
      <c r="A205" s="51"/>
      <c r="B205" s="56"/>
      <c r="C205" s="37" t="s">
        <v>26</v>
      </c>
      <c r="D205" s="77" t="s">
        <v>26</v>
      </c>
      <c r="E205" s="37">
        <v>3</v>
      </c>
      <c r="F205" s="61" t="s">
        <v>99</v>
      </c>
      <c r="G205" s="62"/>
      <c r="H205" s="51"/>
      <c r="I205" s="68"/>
    </row>
    <row r="206" spans="1:9" x14ac:dyDescent="0.25">
      <c r="A206" s="51"/>
      <c r="B206" s="56"/>
      <c r="C206" s="37" t="s">
        <v>7</v>
      </c>
      <c r="D206" s="77" t="s">
        <v>100</v>
      </c>
      <c r="E206" s="37" t="s">
        <v>26</v>
      </c>
      <c r="F206" s="61" t="s">
        <v>26</v>
      </c>
      <c r="G206" s="62"/>
      <c r="H206" s="51">
        <v>6</v>
      </c>
      <c r="I206" s="68">
        <v>2</v>
      </c>
    </row>
    <row r="207" spans="1:9" x14ac:dyDescent="0.25">
      <c r="A207" s="51"/>
      <c r="B207" s="56"/>
      <c r="C207" s="37" t="s">
        <v>26</v>
      </c>
      <c r="D207" s="77" t="s">
        <v>26</v>
      </c>
      <c r="E207" s="37">
        <v>0</v>
      </c>
      <c r="F207" s="61" t="s">
        <v>365</v>
      </c>
      <c r="G207" s="62"/>
      <c r="H207" s="51"/>
      <c r="I207" s="68"/>
    </row>
    <row r="208" spans="1:9" ht="47.25" x14ac:dyDescent="0.25">
      <c r="A208" s="51"/>
      <c r="B208" s="56"/>
      <c r="C208" s="37" t="s">
        <v>26</v>
      </c>
      <c r="D208" s="77" t="s">
        <v>26</v>
      </c>
      <c r="E208" s="37">
        <v>1</v>
      </c>
      <c r="F208" s="61" t="s">
        <v>101</v>
      </c>
      <c r="G208" s="62"/>
      <c r="H208" s="51"/>
      <c r="I208" s="68"/>
    </row>
    <row r="209" spans="1:9" ht="31.5" x14ac:dyDescent="0.25">
      <c r="A209" s="51"/>
      <c r="B209" s="56"/>
      <c r="C209" s="37" t="s">
        <v>26</v>
      </c>
      <c r="D209" s="77" t="s">
        <v>26</v>
      </c>
      <c r="E209" s="37">
        <v>2</v>
      </c>
      <c r="F209" s="61" t="s">
        <v>102</v>
      </c>
      <c r="G209" s="62"/>
      <c r="H209" s="51"/>
      <c r="I209" s="68"/>
    </row>
    <row r="210" spans="1:9" ht="31.5" x14ac:dyDescent="0.25">
      <c r="A210" s="51"/>
      <c r="B210" s="56"/>
      <c r="C210" s="37" t="s">
        <v>26</v>
      </c>
      <c r="D210" s="77" t="s">
        <v>26</v>
      </c>
      <c r="E210" s="37">
        <v>3</v>
      </c>
      <c r="F210" s="61" t="s">
        <v>103</v>
      </c>
      <c r="G210" s="62"/>
      <c r="H210" s="51"/>
      <c r="I210" s="68"/>
    </row>
    <row r="211" spans="1:9" ht="31.5" x14ac:dyDescent="0.25">
      <c r="A211" s="51"/>
      <c r="B211" s="56"/>
      <c r="C211" s="37" t="s">
        <v>7</v>
      </c>
      <c r="D211" s="77" t="s">
        <v>310</v>
      </c>
      <c r="E211" s="37" t="s">
        <v>26</v>
      </c>
      <c r="F211" s="61" t="s">
        <v>26</v>
      </c>
      <c r="G211" s="62"/>
      <c r="H211" s="51">
        <v>5</v>
      </c>
      <c r="I211" s="68">
        <v>0.5</v>
      </c>
    </row>
    <row r="212" spans="1:9" ht="47.25" x14ac:dyDescent="0.25">
      <c r="A212" s="51"/>
      <c r="B212" s="56"/>
      <c r="C212" s="37" t="s">
        <v>26</v>
      </c>
      <c r="D212" s="77" t="s">
        <v>26</v>
      </c>
      <c r="E212" s="37">
        <v>0</v>
      </c>
      <c r="F212" s="61" t="s">
        <v>321</v>
      </c>
      <c r="G212" s="62"/>
      <c r="H212" s="51"/>
      <c r="I212" s="64"/>
    </row>
    <row r="213" spans="1:9" ht="31.5" x14ac:dyDescent="0.25">
      <c r="A213" s="51"/>
      <c r="B213" s="56"/>
      <c r="C213" s="37" t="s">
        <v>26</v>
      </c>
      <c r="D213" s="77" t="s">
        <v>26</v>
      </c>
      <c r="E213" s="37">
        <v>1</v>
      </c>
      <c r="F213" s="61" t="s">
        <v>322</v>
      </c>
      <c r="G213" s="62"/>
      <c r="H213" s="51"/>
      <c r="I213" s="64"/>
    </row>
    <row r="214" spans="1:9" ht="31.5" x14ac:dyDescent="0.25">
      <c r="A214" s="51"/>
      <c r="B214" s="56"/>
      <c r="C214" s="37" t="s">
        <v>26</v>
      </c>
      <c r="D214" s="77" t="s">
        <v>26</v>
      </c>
      <c r="E214" s="37">
        <v>2</v>
      </c>
      <c r="F214" s="61" t="s">
        <v>323</v>
      </c>
      <c r="G214" s="62"/>
      <c r="H214" s="51"/>
      <c r="I214" s="64"/>
    </row>
    <row r="215" spans="1:9" x14ac:dyDescent="0.25">
      <c r="A215" s="51"/>
      <c r="B215" s="64"/>
      <c r="C215" s="37" t="s">
        <v>26</v>
      </c>
      <c r="D215" s="77" t="s">
        <v>26</v>
      </c>
      <c r="E215" s="37">
        <v>3</v>
      </c>
      <c r="F215" s="61" t="s">
        <v>105</v>
      </c>
      <c r="G215" s="65"/>
      <c r="H215" s="51"/>
      <c r="I215" s="64"/>
    </row>
    <row r="216" spans="1:9" x14ac:dyDescent="0.25">
      <c r="A216" s="51">
        <v>4</v>
      </c>
      <c r="B216" s="52" t="s">
        <v>251</v>
      </c>
      <c r="C216" s="53"/>
      <c r="D216" s="54"/>
      <c r="E216" s="53"/>
      <c r="F216" s="54"/>
      <c r="G216" s="54"/>
      <c r="H216" s="53"/>
      <c r="I216" s="72"/>
    </row>
    <row r="217" spans="1:9" ht="94.5" x14ac:dyDescent="0.25">
      <c r="A217" s="51"/>
      <c r="B217" s="64"/>
      <c r="C217" s="37" t="s">
        <v>6</v>
      </c>
      <c r="D217" s="77" t="s">
        <v>108</v>
      </c>
      <c r="E217" s="37" t="s">
        <v>26</v>
      </c>
      <c r="F217" s="61" t="s">
        <v>109</v>
      </c>
      <c r="G217" s="89" t="s">
        <v>272</v>
      </c>
      <c r="H217" s="51">
        <v>6</v>
      </c>
      <c r="I217" s="68">
        <v>0.5</v>
      </c>
    </row>
    <row r="218" spans="1:9" ht="63" x14ac:dyDescent="0.25">
      <c r="A218" s="51"/>
      <c r="B218" s="56"/>
      <c r="C218" s="37" t="s">
        <v>6</v>
      </c>
      <c r="D218" s="77" t="s">
        <v>110</v>
      </c>
      <c r="E218" s="37" t="s">
        <v>26</v>
      </c>
      <c r="F218" s="61" t="s">
        <v>111</v>
      </c>
      <c r="G218" s="88" t="s">
        <v>273</v>
      </c>
      <c r="H218" s="51">
        <v>6</v>
      </c>
      <c r="I218" s="68">
        <v>1</v>
      </c>
    </row>
    <row r="219" spans="1:9" ht="31.5" x14ac:dyDescent="0.25">
      <c r="A219" s="51"/>
      <c r="B219" s="56"/>
      <c r="C219" s="37" t="s">
        <v>6</v>
      </c>
      <c r="D219" s="77" t="s">
        <v>112</v>
      </c>
      <c r="E219" s="37" t="s">
        <v>26</v>
      </c>
      <c r="F219" s="61" t="s">
        <v>366</v>
      </c>
      <c r="G219" s="89" t="s">
        <v>272</v>
      </c>
      <c r="H219" s="51">
        <v>6</v>
      </c>
      <c r="I219" s="68">
        <v>0.15</v>
      </c>
    </row>
    <row r="220" spans="1:9" x14ac:dyDescent="0.25">
      <c r="A220" s="51"/>
      <c r="B220" s="56"/>
      <c r="C220" s="37" t="s">
        <v>6</v>
      </c>
      <c r="D220" s="61" t="s">
        <v>210</v>
      </c>
      <c r="E220" s="37"/>
      <c r="F220" s="61" t="s">
        <v>114</v>
      </c>
      <c r="G220" s="89" t="s">
        <v>272</v>
      </c>
      <c r="H220" s="51">
        <v>6</v>
      </c>
      <c r="I220" s="68">
        <v>0.25</v>
      </c>
    </row>
    <row r="221" spans="1:9" ht="47.25" x14ac:dyDescent="0.25">
      <c r="A221" s="51"/>
      <c r="B221" s="56"/>
      <c r="C221" s="37" t="s">
        <v>6</v>
      </c>
      <c r="D221" s="77" t="s">
        <v>209</v>
      </c>
      <c r="E221" s="37"/>
      <c r="F221" s="61"/>
      <c r="G221" s="89" t="s">
        <v>272</v>
      </c>
      <c r="H221" s="51">
        <v>6</v>
      </c>
      <c r="I221" s="68">
        <v>0.25</v>
      </c>
    </row>
    <row r="222" spans="1:9" ht="47.25" x14ac:dyDescent="0.25">
      <c r="A222" s="51"/>
      <c r="B222" s="56"/>
      <c r="C222" s="37" t="s">
        <v>6</v>
      </c>
      <c r="D222" s="77" t="s">
        <v>316</v>
      </c>
      <c r="E222" s="37" t="s">
        <v>26</v>
      </c>
      <c r="F222" s="61" t="s">
        <v>113</v>
      </c>
      <c r="G222" s="88" t="s">
        <v>273</v>
      </c>
      <c r="H222" s="51">
        <v>6</v>
      </c>
      <c r="I222" s="68">
        <v>0.5</v>
      </c>
    </row>
    <row r="223" spans="1:9" ht="31.5" x14ac:dyDescent="0.25">
      <c r="A223" s="51"/>
      <c r="B223" s="56"/>
      <c r="C223" s="37" t="s">
        <v>6</v>
      </c>
      <c r="D223" s="77" t="s">
        <v>125</v>
      </c>
      <c r="E223" s="37" t="s">
        <v>26</v>
      </c>
      <c r="F223" s="61" t="s">
        <v>114</v>
      </c>
      <c r="G223" s="88" t="s">
        <v>273</v>
      </c>
      <c r="H223" s="51">
        <v>6</v>
      </c>
      <c r="I223" s="68">
        <v>1</v>
      </c>
    </row>
    <row r="224" spans="1:9" ht="47.25" x14ac:dyDescent="0.25">
      <c r="A224" s="51"/>
      <c r="B224" s="56"/>
      <c r="C224" s="37" t="s">
        <v>6</v>
      </c>
      <c r="D224" s="77" t="s">
        <v>367</v>
      </c>
      <c r="E224" s="37" t="s">
        <v>26</v>
      </c>
      <c r="F224" s="61" t="s">
        <v>26</v>
      </c>
      <c r="G224" s="88" t="s">
        <v>273</v>
      </c>
      <c r="H224" s="51">
        <v>6</v>
      </c>
      <c r="I224" s="68">
        <v>0.5</v>
      </c>
    </row>
    <row r="225" spans="1:9" x14ac:dyDescent="0.25">
      <c r="A225" s="51"/>
      <c r="B225" s="56"/>
      <c r="C225" s="37" t="s">
        <v>6</v>
      </c>
      <c r="D225" s="77" t="s">
        <v>115</v>
      </c>
      <c r="E225" s="37" t="s">
        <v>26</v>
      </c>
      <c r="F225" s="61" t="s">
        <v>116</v>
      </c>
      <c r="G225" s="88" t="s">
        <v>272</v>
      </c>
      <c r="H225" s="51">
        <v>6</v>
      </c>
      <c r="I225" s="68">
        <v>0.75</v>
      </c>
    </row>
    <row r="226" spans="1:9" ht="63" x14ac:dyDescent="0.25">
      <c r="A226" s="51"/>
      <c r="B226" s="56"/>
      <c r="C226" s="37" t="s">
        <v>6</v>
      </c>
      <c r="D226" s="77" t="s">
        <v>117</v>
      </c>
      <c r="E226" s="37" t="s">
        <v>26</v>
      </c>
      <c r="F226" s="61" t="s">
        <v>26</v>
      </c>
      <c r="G226" s="88" t="s">
        <v>272</v>
      </c>
      <c r="H226" s="51">
        <v>6</v>
      </c>
      <c r="I226" s="68">
        <v>0.5</v>
      </c>
    </row>
    <row r="227" spans="1:9" ht="31.5" x14ac:dyDescent="0.25">
      <c r="A227" s="51"/>
      <c r="B227" s="56"/>
      <c r="C227" s="37" t="s">
        <v>6</v>
      </c>
      <c r="D227" s="77" t="s">
        <v>118</v>
      </c>
      <c r="E227" s="37" t="s">
        <v>26</v>
      </c>
      <c r="F227" s="61" t="s">
        <v>119</v>
      </c>
      <c r="G227" s="88" t="s">
        <v>272</v>
      </c>
      <c r="H227" s="51">
        <v>6</v>
      </c>
      <c r="I227" s="68">
        <v>0.5</v>
      </c>
    </row>
    <row r="228" spans="1:9" ht="31.5" x14ac:dyDescent="0.25">
      <c r="A228" s="51"/>
      <c r="B228" s="56"/>
      <c r="C228" s="37" t="s">
        <v>6</v>
      </c>
      <c r="D228" s="77" t="s">
        <v>120</v>
      </c>
      <c r="E228" s="37" t="s">
        <v>26</v>
      </c>
      <c r="F228" s="61" t="s">
        <v>26</v>
      </c>
      <c r="G228" s="88" t="s">
        <v>272</v>
      </c>
      <c r="H228" s="51">
        <v>6</v>
      </c>
      <c r="I228" s="68">
        <v>0.35</v>
      </c>
    </row>
    <row r="229" spans="1:9" ht="78.75" x14ac:dyDescent="0.25">
      <c r="A229" s="51"/>
      <c r="B229" s="56"/>
      <c r="C229" s="37" t="s">
        <v>6</v>
      </c>
      <c r="D229" s="77" t="s">
        <v>121</v>
      </c>
      <c r="E229" s="37" t="s">
        <v>26</v>
      </c>
      <c r="F229" s="61" t="s">
        <v>26</v>
      </c>
      <c r="G229" s="88" t="s">
        <v>272</v>
      </c>
      <c r="H229" s="51">
        <v>6</v>
      </c>
      <c r="I229" s="68">
        <v>0.35</v>
      </c>
    </row>
    <row r="230" spans="1:9" ht="47.25" x14ac:dyDescent="0.25">
      <c r="A230" s="51"/>
      <c r="B230" s="56"/>
      <c r="C230" s="37" t="s">
        <v>6</v>
      </c>
      <c r="D230" s="77" t="s">
        <v>311</v>
      </c>
      <c r="E230" s="37" t="s">
        <v>26</v>
      </c>
      <c r="F230" s="61" t="s">
        <v>317</v>
      </c>
      <c r="G230" s="88" t="s">
        <v>273</v>
      </c>
      <c r="H230" s="51">
        <v>6</v>
      </c>
      <c r="I230" s="68">
        <v>0.5</v>
      </c>
    </row>
    <row r="231" spans="1:9" ht="31.5" x14ac:dyDescent="0.25">
      <c r="A231" s="51"/>
      <c r="B231" s="56"/>
      <c r="C231" s="37" t="s">
        <v>6</v>
      </c>
      <c r="D231" s="77" t="s">
        <v>122</v>
      </c>
      <c r="E231" s="37" t="s">
        <v>26</v>
      </c>
      <c r="F231" s="61" t="s">
        <v>123</v>
      </c>
      <c r="G231" s="88" t="s">
        <v>272</v>
      </c>
      <c r="H231" s="51">
        <v>1</v>
      </c>
      <c r="I231" s="68">
        <v>0.35</v>
      </c>
    </row>
    <row r="232" spans="1:9" ht="94.5" x14ac:dyDescent="0.25">
      <c r="A232" s="51"/>
      <c r="B232" s="64"/>
      <c r="C232" s="37" t="s">
        <v>6</v>
      </c>
      <c r="D232" s="77" t="s">
        <v>124</v>
      </c>
      <c r="E232" s="37" t="s">
        <v>26</v>
      </c>
      <c r="F232" s="61" t="s">
        <v>318</v>
      </c>
      <c r="G232" s="88" t="s">
        <v>272</v>
      </c>
      <c r="H232" s="51">
        <v>1</v>
      </c>
      <c r="I232" s="68">
        <v>2</v>
      </c>
    </row>
    <row r="233" spans="1:9" x14ac:dyDescent="0.25">
      <c r="A233" s="63">
        <v>5</v>
      </c>
      <c r="B233" s="52" t="s">
        <v>126</v>
      </c>
      <c r="C233" s="53"/>
      <c r="D233" s="54"/>
      <c r="E233" s="53"/>
      <c r="F233" s="54"/>
      <c r="G233" s="54"/>
      <c r="H233" s="53"/>
      <c r="I233" s="72"/>
    </row>
    <row r="234" spans="1:9" ht="47.25" x14ac:dyDescent="0.25">
      <c r="A234" s="51"/>
      <c r="B234" s="64"/>
      <c r="C234" s="37" t="s">
        <v>6</v>
      </c>
      <c r="D234" s="61" t="s">
        <v>127</v>
      </c>
      <c r="E234" s="37"/>
      <c r="F234" s="61" t="s">
        <v>368</v>
      </c>
      <c r="G234" s="88" t="s">
        <v>273</v>
      </c>
      <c r="H234" s="51">
        <v>6</v>
      </c>
      <c r="I234" s="68">
        <v>0.5</v>
      </c>
    </row>
    <row r="235" spans="1:9" x14ac:dyDescent="0.25">
      <c r="A235" s="51"/>
      <c r="B235" s="56"/>
      <c r="C235" s="37" t="s">
        <v>6</v>
      </c>
      <c r="D235" s="77" t="s">
        <v>128</v>
      </c>
      <c r="E235" s="37" t="s">
        <v>26</v>
      </c>
      <c r="F235" s="61" t="s">
        <v>129</v>
      </c>
      <c r="G235" s="88" t="s">
        <v>272</v>
      </c>
      <c r="H235" s="51">
        <v>6</v>
      </c>
      <c r="I235" s="68">
        <v>0.2</v>
      </c>
    </row>
    <row r="236" spans="1:9" x14ac:dyDescent="0.25">
      <c r="A236" s="51"/>
      <c r="B236" s="56"/>
      <c r="C236" s="37" t="s">
        <v>6</v>
      </c>
      <c r="D236" s="108" t="s">
        <v>319</v>
      </c>
      <c r="E236" s="37"/>
      <c r="F236" s="61"/>
      <c r="G236" s="88" t="s">
        <v>272</v>
      </c>
      <c r="H236" s="51">
        <v>5</v>
      </c>
      <c r="I236" s="68">
        <v>0.15</v>
      </c>
    </row>
    <row r="237" spans="1:9" x14ac:dyDescent="0.25">
      <c r="A237" s="51"/>
      <c r="B237" s="56"/>
      <c r="C237" s="37" t="s">
        <v>7</v>
      </c>
      <c r="D237" s="77" t="s">
        <v>130</v>
      </c>
      <c r="E237" s="37" t="s">
        <v>26</v>
      </c>
      <c r="F237" s="61" t="s">
        <v>26</v>
      </c>
      <c r="G237" s="62"/>
      <c r="H237" s="51">
        <v>6</v>
      </c>
      <c r="I237" s="68">
        <v>1.5</v>
      </c>
    </row>
    <row r="238" spans="1:9" ht="47.25" x14ac:dyDescent="0.25">
      <c r="A238" s="51"/>
      <c r="B238" s="56"/>
      <c r="C238" s="37" t="s">
        <v>26</v>
      </c>
      <c r="D238" s="77" t="s">
        <v>26</v>
      </c>
      <c r="E238" s="37">
        <v>0</v>
      </c>
      <c r="F238" s="61" t="s">
        <v>131</v>
      </c>
      <c r="G238" s="62"/>
      <c r="H238" s="51"/>
      <c r="I238" s="68"/>
    </row>
    <row r="239" spans="1:9" ht="31.5" x14ac:dyDescent="0.25">
      <c r="A239" s="51"/>
      <c r="B239" s="56"/>
      <c r="C239" s="37" t="s">
        <v>26</v>
      </c>
      <c r="D239" s="61" t="s">
        <v>26</v>
      </c>
      <c r="E239" s="37">
        <v>1</v>
      </c>
      <c r="F239" s="61" t="s">
        <v>132</v>
      </c>
      <c r="G239" s="62"/>
      <c r="H239" s="51"/>
      <c r="I239" s="68"/>
    </row>
    <row r="240" spans="1:9" ht="31.5" x14ac:dyDescent="0.25">
      <c r="A240" s="51"/>
      <c r="B240" s="56"/>
      <c r="C240" s="37" t="s">
        <v>26</v>
      </c>
      <c r="D240" s="61" t="s">
        <v>26</v>
      </c>
      <c r="E240" s="37">
        <v>2</v>
      </c>
      <c r="F240" s="61" t="s">
        <v>133</v>
      </c>
      <c r="G240" s="62"/>
      <c r="H240" s="51"/>
      <c r="I240" s="68"/>
    </row>
    <row r="241" spans="1:9" ht="63" x14ac:dyDescent="0.25">
      <c r="A241" s="51"/>
      <c r="B241" s="56"/>
      <c r="C241" s="37" t="s">
        <v>26</v>
      </c>
      <c r="D241" s="61" t="s">
        <v>26</v>
      </c>
      <c r="E241" s="37">
        <v>3</v>
      </c>
      <c r="F241" s="61" t="s">
        <v>134</v>
      </c>
      <c r="G241" s="62"/>
      <c r="H241" s="51"/>
      <c r="I241" s="68"/>
    </row>
    <row r="242" spans="1:9" x14ac:dyDescent="0.25">
      <c r="A242" s="51"/>
      <c r="B242" s="56"/>
      <c r="C242" s="37" t="s">
        <v>7</v>
      </c>
      <c r="D242" s="77" t="s">
        <v>135</v>
      </c>
      <c r="E242" s="37" t="s">
        <v>26</v>
      </c>
      <c r="F242" s="61" t="s">
        <v>26</v>
      </c>
      <c r="G242" s="62"/>
      <c r="H242" s="51">
        <v>5</v>
      </c>
      <c r="I242" s="68">
        <v>0.5</v>
      </c>
    </row>
    <row r="243" spans="1:9" ht="31.5" x14ac:dyDescent="0.25">
      <c r="A243" s="51"/>
      <c r="B243" s="56"/>
      <c r="C243" s="37" t="s">
        <v>26</v>
      </c>
      <c r="D243" s="77" t="s">
        <v>26</v>
      </c>
      <c r="E243" s="37">
        <v>0</v>
      </c>
      <c r="F243" s="61" t="s">
        <v>136</v>
      </c>
      <c r="G243" s="62"/>
      <c r="H243" s="51"/>
      <c r="I243" s="64"/>
    </row>
    <row r="244" spans="1:9" ht="31.5" x14ac:dyDescent="0.25">
      <c r="A244" s="51"/>
      <c r="B244" s="56"/>
      <c r="C244" s="37" t="s">
        <v>26</v>
      </c>
      <c r="D244" s="77" t="s">
        <v>26</v>
      </c>
      <c r="E244" s="37">
        <v>1</v>
      </c>
      <c r="F244" s="61" t="s">
        <v>137</v>
      </c>
      <c r="G244" s="62"/>
      <c r="H244" s="51"/>
      <c r="I244" s="64"/>
    </row>
    <row r="245" spans="1:9" x14ac:dyDescent="0.25">
      <c r="A245" s="51"/>
      <c r="B245" s="56"/>
      <c r="C245" s="37" t="s">
        <v>26</v>
      </c>
      <c r="D245" s="77" t="s">
        <v>26</v>
      </c>
      <c r="E245" s="37">
        <v>2</v>
      </c>
      <c r="F245" s="61" t="s">
        <v>138</v>
      </c>
      <c r="G245" s="62"/>
      <c r="H245" s="51"/>
      <c r="I245" s="64"/>
    </row>
    <row r="246" spans="1:9" ht="31.5" x14ac:dyDescent="0.25">
      <c r="A246" s="51"/>
      <c r="B246" s="56"/>
      <c r="C246" s="37" t="s">
        <v>26</v>
      </c>
      <c r="D246" s="77" t="s">
        <v>26</v>
      </c>
      <c r="E246" s="37">
        <v>3</v>
      </c>
      <c r="F246" s="61" t="s">
        <v>139</v>
      </c>
      <c r="G246" s="62"/>
      <c r="H246" s="51"/>
      <c r="I246" s="64"/>
    </row>
    <row r="247" spans="1:9" x14ac:dyDescent="0.25">
      <c r="A247" s="51">
        <v>6</v>
      </c>
      <c r="B247" s="64" t="s">
        <v>140</v>
      </c>
      <c r="C247" s="51"/>
      <c r="D247" s="65"/>
      <c r="E247" s="51"/>
      <c r="F247" s="65"/>
      <c r="G247" s="65"/>
      <c r="H247" s="51"/>
      <c r="I247" s="64"/>
    </row>
    <row r="248" spans="1:9" ht="31.5" x14ac:dyDescent="0.25">
      <c r="A248" s="51"/>
      <c r="B248" s="56"/>
      <c r="C248" s="37" t="s">
        <v>6</v>
      </c>
      <c r="D248" s="77" t="s">
        <v>149</v>
      </c>
      <c r="E248" s="37" t="s">
        <v>26</v>
      </c>
      <c r="F248" s="61" t="s">
        <v>248</v>
      </c>
      <c r="G248" s="88" t="s">
        <v>273</v>
      </c>
      <c r="H248" s="51">
        <v>6</v>
      </c>
      <c r="I248" s="68">
        <v>0.5</v>
      </c>
    </row>
    <row r="249" spans="1:9" x14ac:dyDescent="0.25">
      <c r="A249" s="51"/>
      <c r="B249" s="56"/>
      <c r="C249" s="37" t="s">
        <v>6</v>
      </c>
      <c r="D249" s="77" t="s">
        <v>141</v>
      </c>
      <c r="E249" s="37" t="s">
        <v>26</v>
      </c>
      <c r="F249" s="61" t="s">
        <v>142</v>
      </c>
      <c r="G249" s="88" t="s">
        <v>274</v>
      </c>
      <c r="H249" s="51">
        <v>6</v>
      </c>
      <c r="I249" s="68">
        <v>0.4</v>
      </c>
    </row>
    <row r="250" spans="1:9" ht="31.5" x14ac:dyDescent="0.25">
      <c r="A250" s="51"/>
      <c r="B250" s="56"/>
      <c r="C250" s="37" t="s">
        <v>6</v>
      </c>
      <c r="D250" s="77" t="s">
        <v>143</v>
      </c>
      <c r="E250" s="37" t="s">
        <v>26</v>
      </c>
      <c r="F250" s="61" t="s">
        <v>144</v>
      </c>
      <c r="G250" s="88" t="s">
        <v>273</v>
      </c>
      <c r="H250" s="51">
        <v>6</v>
      </c>
      <c r="I250" s="68">
        <v>0.5</v>
      </c>
    </row>
    <row r="251" spans="1:9" x14ac:dyDescent="0.25">
      <c r="A251" s="51"/>
      <c r="B251" s="56"/>
      <c r="C251" s="37" t="s">
        <v>6</v>
      </c>
      <c r="D251" s="77" t="s">
        <v>145</v>
      </c>
      <c r="E251" s="37" t="s">
        <v>26</v>
      </c>
      <c r="F251" s="61" t="s">
        <v>146</v>
      </c>
      <c r="G251" s="88" t="s">
        <v>272</v>
      </c>
      <c r="H251" s="51">
        <v>6</v>
      </c>
      <c r="I251" s="68">
        <v>0.5</v>
      </c>
    </row>
    <row r="252" spans="1:9" ht="31.5" x14ac:dyDescent="0.25">
      <c r="A252" s="51"/>
      <c r="B252" s="56"/>
      <c r="C252" s="37" t="s">
        <v>6</v>
      </c>
      <c r="D252" s="77" t="s">
        <v>369</v>
      </c>
      <c r="E252" s="37" t="s">
        <v>26</v>
      </c>
      <c r="F252" s="61" t="s">
        <v>26</v>
      </c>
      <c r="G252" s="88" t="s">
        <v>273</v>
      </c>
      <c r="H252" s="51">
        <v>6</v>
      </c>
      <c r="I252" s="68">
        <v>0.5</v>
      </c>
    </row>
    <row r="253" spans="1:9" ht="47.25" x14ac:dyDescent="0.25">
      <c r="A253" s="51"/>
      <c r="B253" s="64"/>
      <c r="C253" s="37" t="s">
        <v>6</v>
      </c>
      <c r="D253" s="77" t="s">
        <v>147</v>
      </c>
      <c r="E253" s="37" t="s">
        <v>26</v>
      </c>
      <c r="F253" s="61" t="s">
        <v>148</v>
      </c>
      <c r="G253" s="88" t="s">
        <v>275</v>
      </c>
      <c r="H253" s="51">
        <v>6</v>
      </c>
      <c r="I253" s="68">
        <v>1</v>
      </c>
    </row>
    <row r="254" spans="1:9" ht="18.75" x14ac:dyDescent="0.3">
      <c r="A254" s="10" t="s">
        <v>151</v>
      </c>
      <c r="B254" s="34" t="s">
        <v>371</v>
      </c>
      <c r="C254" s="35"/>
      <c r="D254" s="36"/>
      <c r="E254" s="35"/>
      <c r="F254" s="36"/>
      <c r="G254" s="36"/>
      <c r="H254" s="35"/>
      <c r="I254" s="33">
        <f>SUM(I256:I300)</f>
        <v>13</v>
      </c>
    </row>
    <row r="255" spans="1:9" x14ac:dyDescent="0.25">
      <c r="A255" s="51">
        <v>1</v>
      </c>
      <c r="B255" s="52" t="s">
        <v>152</v>
      </c>
      <c r="C255" s="53"/>
      <c r="D255" s="54"/>
      <c r="E255" s="53"/>
      <c r="F255" s="54"/>
      <c r="G255" s="54"/>
      <c r="H255" s="53"/>
      <c r="I255" s="55"/>
    </row>
    <row r="256" spans="1:9" ht="31.5" x14ac:dyDescent="0.25">
      <c r="A256" s="51"/>
      <c r="B256" s="56"/>
      <c r="C256" s="57" t="s">
        <v>6</v>
      </c>
      <c r="D256" s="58" t="s">
        <v>153</v>
      </c>
      <c r="E256" s="57" t="s">
        <v>26</v>
      </c>
      <c r="F256" s="61" t="s">
        <v>154</v>
      </c>
      <c r="G256" s="87" t="s">
        <v>234</v>
      </c>
      <c r="H256" s="51">
        <v>5</v>
      </c>
      <c r="I256" s="60">
        <v>0.15</v>
      </c>
    </row>
    <row r="257" spans="1:9" ht="47.25" x14ac:dyDescent="0.25">
      <c r="A257" s="51"/>
      <c r="B257" s="56"/>
      <c r="C257" s="57" t="s">
        <v>6</v>
      </c>
      <c r="D257" s="61" t="s">
        <v>155</v>
      </c>
      <c r="E257" s="37" t="s">
        <v>26</v>
      </c>
      <c r="F257" s="61" t="s">
        <v>26</v>
      </c>
      <c r="G257" s="90" t="s">
        <v>234</v>
      </c>
      <c r="H257" s="51">
        <v>5</v>
      </c>
      <c r="I257" s="68">
        <v>0.35</v>
      </c>
    </row>
    <row r="258" spans="1:9" ht="49.5" customHeight="1" x14ac:dyDescent="0.25">
      <c r="A258" s="51"/>
      <c r="B258" s="56"/>
      <c r="C258" s="57" t="s">
        <v>6</v>
      </c>
      <c r="D258" s="61" t="s">
        <v>156</v>
      </c>
      <c r="E258" s="37" t="s">
        <v>26</v>
      </c>
      <c r="F258" s="61" t="s">
        <v>26</v>
      </c>
      <c r="G258" s="87" t="s">
        <v>235</v>
      </c>
      <c r="H258" s="51">
        <v>5</v>
      </c>
      <c r="I258" s="68">
        <v>1</v>
      </c>
    </row>
    <row r="259" spans="1:9" x14ac:dyDescent="0.25">
      <c r="A259" s="51">
        <v>2</v>
      </c>
      <c r="B259" s="64" t="s">
        <v>157</v>
      </c>
      <c r="C259" s="51"/>
      <c r="D259" s="65"/>
      <c r="E259" s="51"/>
      <c r="F259" s="65"/>
      <c r="G259" s="87"/>
      <c r="H259" s="51"/>
      <c r="I259" s="64"/>
    </row>
    <row r="260" spans="1:9" ht="31.5" x14ac:dyDescent="0.25">
      <c r="A260" s="51"/>
      <c r="B260" s="56"/>
      <c r="C260" s="37" t="s">
        <v>6</v>
      </c>
      <c r="D260" s="61" t="s">
        <v>158</v>
      </c>
      <c r="E260" s="37" t="s">
        <v>26</v>
      </c>
      <c r="F260" s="108" t="s">
        <v>320</v>
      </c>
      <c r="G260" s="87" t="s">
        <v>235</v>
      </c>
      <c r="H260" s="51">
        <v>6</v>
      </c>
      <c r="I260" s="68">
        <v>1</v>
      </c>
    </row>
    <row r="261" spans="1:9" x14ac:dyDescent="0.25">
      <c r="A261" s="51"/>
      <c r="B261" s="56"/>
      <c r="C261" s="37" t="s">
        <v>6</v>
      </c>
      <c r="D261" s="61" t="s">
        <v>159</v>
      </c>
      <c r="E261" s="37" t="s">
        <v>26</v>
      </c>
      <c r="F261" s="61" t="s">
        <v>160</v>
      </c>
      <c r="G261" s="87" t="s">
        <v>235</v>
      </c>
      <c r="H261" s="51">
        <v>6</v>
      </c>
      <c r="I261" s="68">
        <v>1</v>
      </c>
    </row>
    <row r="262" spans="1:9" ht="31.5" x14ac:dyDescent="0.25">
      <c r="A262" s="51"/>
      <c r="B262" s="56"/>
      <c r="C262" s="37" t="s">
        <v>6</v>
      </c>
      <c r="D262" s="61" t="s">
        <v>161</v>
      </c>
      <c r="E262" s="37" t="s">
        <v>26</v>
      </c>
      <c r="F262" s="61" t="s">
        <v>26</v>
      </c>
      <c r="G262" s="87" t="s">
        <v>234</v>
      </c>
      <c r="H262" s="51">
        <v>5</v>
      </c>
      <c r="I262" s="68">
        <v>0.25</v>
      </c>
    </row>
    <row r="263" spans="1:9" ht="31.5" x14ac:dyDescent="0.25">
      <c r="A263" s="51"/>
      <c r="B263" s="56"/>
      <c r="C263" s="37" t="s">
        <v>6</v>
      </c>
      <c r="D263" s="61" t="s">
        <v>162</v>
      </c>
      <c r="E263" s="37" t="s">
        <v>26</v>
      </c>
      <c r="F263" s="61" t="s">
        <v>26</v>
      </c>
      <c r="G263" s="87" t="s">
        <v>234</v>
      </c>
      <c r="H263" s="51">
        <v>1</v>
      </c>
      <c r="I263" s="68">
        <v>1</v>
      </c>
    </row>
    <row r="264" spans="1:9" x14ac:dyDescent="0.25">
      <c r="A264" s="51"/>
      <c r="B264" s="56"/>
      <c r="C264" s="37" t="s">
        <v>6</v>
      </c>
      <c r="D264" s="61" t="s">
        <v>163</v>
      </c>
      <c r="E264" s="37" t="s">
        <v>26</v>
      </c>
      <c r="F264" s="61" t="s">
        <v>164</v>
      </c>
      <c r="G264" s="87" t="s">
        <v>234</v>
      </c>
      <c r="H264" s="51">
        <v>1</v>
      </c>
      <c r="I264" s="68">
        <v>1</v>
      </c>
    </row>
    <row r="265" spans="1:9" ht="63" x14ac:dyDescent="0.25">
      <c r="A265" s="51"/>
      <c r="B265" s="56"/>
      <c r="C265" s="37" t="s">
        <v>7</v>
      </c>
      <c r="D265" s="61" t="s">
        <v>165</v>
      </c>
      <c r="E265" s="37" t="s">
        <v>26</v>
      </c>
      <c r="F265" s="61" t="s">
        <v>26</v>
      </c>
      <c r="G265" s="62"/>
      <c r="H265" s="51">
        <v>5</v>
      </c>
      <c r="I265" s="68">
        <v>0.75</v>
      </c>
    </row>
    <row r="266" spans="1:9" ht="47.25" x14ac:dyDescent="0.25">
      <c r="A266" s="51"/>
      <c r="B266" s="56"/>
      <c r="C266" s="37" t="s">
        <v>26</v>
      </c>
      <c r="D266" s="61" t="s">
        <v>26</v>
      </c>
      <c r="E266" s="37">
        <v>0</v>
      </c>
      <c r="F266" s="61" t="s">
        <v>166</v>
      </c>
      <c r="G266" s="62"/>
      <c r="H266" s="51"/>
      <c r="I266" s="68"/>
    </row>
    <row r="267" spans="1:9" x14ac:dyDescent="0.25">
      <c r="A267" s="51"/>
      <c r="B267" s="56"/>
      <c r="C267" s="37" t="s">
        <v>26</v>
      </c>
      <c r="D267" s="61" t="s">
        <v>26</v>
      </c>
      <c r="E267" s="37">
        <v>1</v>
      </c>
      <c r="F267" s="61" t="s">
        <v>82</v>
      </c>
      <c r="G267" s="62"/>
      <c r="H267" s="51"/>
      <c r="I267" s="68"/>
    </row>
    <row r="268" spans="1:9" ht="31.5" x14ac:dyDescent="0.25">
      <c r="A268" s="51"/>
      <c r="B268" s="56"/>
      <c r="C268" s="37" t="s">
        <v>26</v>
      </c>
      <c r="D268" s="61" t="s">
        <v>26</v>
      </c>
      <c r="E268" s="37">
        <v>2</v>
      </c>
      <c r="F268" s="61" t="s">
        <v>167</v>
      </c>
      <c r="G268" s="62"/>
      <c r="H268" s="51"/>
      <c r="I268" s="68"/>
    </row>
    <row r="269" spans="1:9" ht="31.5" x14ac:dyDescent="0.25">
      <c r="A269" s="51"/>
      <c r="B269" s="56"/>
      <c r="C269" s="37" t="s">
        <v>26</v>
      </c>
      <c r="D269" s="61" t="s">
        <v>26</v>
      </c>
      <c r="E269" s="37">
        <v>3</v>
      </c>
      <c r="F269" s="61" t="s">
        <v>168</v>
      </c>
      <c r="G269" s="62"/>
      <c r="H269" s="51"/>
      <c r="I269" s="68"/>
    </row>
    <row r="270" spans="1:9" ht="31.5" x14ac:dyDescent="0.25">
      <c r="A270" s="51"/>
      <c r="B270" s="56"/>
      <c r="C270" s="37" t="s">
        <v>7</v>
      </c>
      <c r="D270" s="66" t="s">
        <v>169</v>
      </c>
      <c r="E270" s="37"/>
      <c r="F270" s="61"/>
      <c r="G270" s="62"/>
      <c r="H270" s="51">
        <v>6</v>
      </c>
      <c r="I270" s="68">
        <v>1</v>
      </c>
    </row>
    <row r="271" spans="1:9" ht="63" x14ac:dyDescent="0.25">
      <c r="A271" s="51"/>
      <c r="B271" s="56"/>
      <c r="C271" s="37"/>
      <c r="D271" s="66"/>
      <c r="E271" s="69">
        <v>0</v>
      </c>
      <c r="F271" s="66" t="s">
        <v>170</v>
      </c>
      <c r="G271" s="62"/>
      <c r="H271" s="51"/>
      <c r="I271" s="68"/>
    </row>
    <row r="272" spans="1:9" ht="31.5" x14ac:dyDescent="0.25">
      <c r="A272" s="51"/>
      <c r="B272" s="56"/>
      <c r="C272" s="37"/>
      <c r="D272" s="66"/>
      <c r="E272" s="69">
        <v>1</v>
      </c>
      <c r="F272" s="67" t="s">
        <v>171</v>
      </c>
      <c r="G272" s="62"/>
      <c r="H272" s="51"/>
      <c r="I272" s="68"/>
    </row>
    <row r="273" spans="1:9" ht="47.25" x14ac:dyDescent="0.25">
      <c r="A273" s="51"/>
      <c r="B273" s="56"/>
      <c r="C273" s="37"/>
      <c r="D273" s="66"/>
      <c r="E273" s="69">
        <v>2</v>
      </c>
      <c r="F273" s="66" t="s">
        <v>172</v>
      </c>
      <c r="G273" s="62"/>
      <c r="H273" s="51"/>
      <c r="I273" s="68"/>
    </row>
    <row r="274" spans="1:9" ht="47.25" x14ac:dyDescent="0.25">
      <c r="A274" s="51"/>
      <c r="B274" s="56"/>
      <c r="C274" s="37"/>
      <c r="D274" s="66"/>
      <c r="E274" s="69">
        <v>3</v>
      </c>
      <c r="F274" s="66" t="s">
        <v>173</v>
      </c>
      <c r="G274" s="62"/>
      <c r="H274" s="51"/>
      <c r="I274" s="68"/>
    </row>
    <row r="275" spans="1:9" x14ac:dyDescent="0.25">
      <c r="A275" s="51"/>
      <c r="B275" s="56"/>
      <c r="C275" s="37" t="s">
        <v>7</v>
      </c>
      <c r="D275" s="61" t="s">
        <v>174</v>
      </c>
      <c r="E275" s="37"/>
      <c r="F275" s="61"/>
      <c r="G275" s="62"/>
      <c r="H275" s="51">
        <v>5</v>
      </c>
      <c r="I275" s="68">
        <v>0.75</v>
      </c>
    </row>
    <row r="276" spans="1:9" ht="78.75" x14ac:dyDescent="0.25">
      <c r="A276" s="51"/>
      <c r="B276" s="56"/>
      <c r="C276" s="37" t="s">
        <v>26</v>
      </c>
      <c r="D276" s="61" t="s">
        <v>26</v>
      </c>
      <c r="E276" s="37">
        <v>0</v>
      </c>
      <c r="F276" s="61" t="s">
        <v>252</v>
      </c>
      <c r="G276" s="62"/>
      <c r="H276" s="51"/>
      <c r="I276" s="68"/>
    </row>
    <row r="277" spans="1:9" ht="63" x14ac:dyDescent="0.25">
      <c r="A277" s="51"/>
      <c r="B277" s="56"/>
      <c r="C277" s="37" t="s">
        <v>26</v>
      </c>
      <c r="D277" s="61" t="s">
        <v>26</v>
      </c>
      <c r="E277" s="37">
        <v>1</v>
      </c>
      <c r="F277" s="61" t="s">
        <v>253</v>
      </c>
      <c r="G277" s="62"/>
      <c r="H277" s="51"/>
      <c r="I277" s="68"/>
    </row>
    <row r="278" spans="1:9" ht="31.5" x14ac:dyDescent="0.25">
      <c r="A278" s="51"/>
      <c r="B278" s="56"/>
      <c r="C278" s="37" t="s">
        <v>26</v>
      </c>
      <c r="D278" s="61" t="s">
        <v>26</v>
      </c>
      <c r="E278" s="37">
        <v>2</v>
      </c>
      <c r="F278" s="61" t="s">
        <v>254</v>
      </c>
      <c r="G278" s="62"/>
      <c r="H278" s="51"/>
      <c r="I278" s="68"/>
    </row>
    <row r="279" spans="1:9" ht="31.5" x14ac:dyDescent="0.25">
      <c r="A279" s="51"/>
      <c r="B279" s="56"/>
      <c r="C279" s="37" t="s">
        <v>26</v>
      </c>
      <c r="D279" s="61" t="s">
        <v>26</v>
      </c>
      <c r="E279" s="37">
        <v>3</v>
      </c>
      <c r="F279" s="61" t="s">
        <v>255</v>
      </c>
      <c r="G279" s="62"/>
      <c r="H279" s="51"/>
      <c r="I279" s="68"/>
    </row>
    <row r="280" spans="1:9" ht="31.5" x14ac:dyDescent="0.25">
      <c r="A280" s="51"/>
      <c r="B280" s="56"/>
      <c r="C280" s="37" t="s">
        <v>7</v>
      </c>
      <c r="D280" s="61" t="s">
        <v>175</v>
      </c>
      <c r="E280" s="37" t="s">
        <v>26</v>
      </c>
      <c r="F280" s="61" t="s">
        <v>26</v>
      </c>
      <c r="G280" s="62"/>
      <c r="H280" s="51">
        <v>5</v>
      </c>
      <c r="I280" s="68">
        <v>0.75</v>
      </c>
    </row>
    <row r="281" spans="1:9" x14ac:dyDescent="0.25">
      <c r="A281" s="51"/>
      <c r="B281" s="56"/>
      <c r="C281" s="37" t="s">
        <v>26</v>
      </c>
      <c r="D281" s="61" t="s">
        <v>26</v>
      </c>
      <c r="E281" s="37">
        <v>0</v>
      </c>
      <c r="F281" s="61" t="s">
        <v>176</v>
      </c>
      <c r="G281" s="62"/>
      <c r="H281" s="51"/>
      <c r="I281" s="68"/>
    </row>
    <row r="282" spans="1:9" ht="31.5" x14ac:dyDescent="0.25">
      <c r="A282" s="51"/>
      <c r="B282" s="56"/>
      <c r="C282" s="37" t="s">
        <v>26</v>
      </c>
      <c r="D282" s="61" t="s">
        <v>26</v>
      </c>
      <c r="E282" s="37">
        <v>1</v>
      </c>
      <c r="F282" s="61" t="s">
        <v>177</v>
      </c>
      <c r="G282" s="62"/>
      <c r="H282" s="51"/>
      <c r="I282" s="68"/>
    </row>
    <row r="283" spans="1:9" ht="31.5" x14ac:dyDescent="0.25">
      <c r="A283" s="51"/>
      <c r="B283" s="56"/>
      <c r="C283" s="37" t="s">
        <v>26</v>
      </c>
      <c r="D283" s="61" t="s">
        <v>26</v>
      </c>
      <c r="E283" s="37">
        <v>2</v>
      </c>
      <c r="F283" s="61" t="s">
        <v>178</v>
      </c>
      <c r="G283" s="62"/>
      <c r="H283" s="51"/>
      <c r="I283" s="68"/>
    </row>
    <row r="284" spans="1:9" ht="31.5" x14ac:dyDescent="0.25">
      <c r="A284" s="51"/>
      <c r="B284" s="56"/>
      <c r="C284" s="37" t="s">
        <v>26</v>
      </c>
      <c r="D284" s="61" t="s">
        <v>26</v>
      </c>
      <c r="E284" s="37">
        <v>3</v>
      </c>
      <c r="F284" s="61" t="s">
        <v>179</v>
      </c>
      <c r="G284" s="62"/>
      <c r="H284" s="51"/>
      <c r="I284" s="68"/>
    </row>
    <row r="285" spans="1:9" ht="63" x14ac:dyDescent="0.25">
      <c r="A285" s="51"/>
      <c r="B285" s="56"/>
      <c r="C285" s="37" t="s">
        <v>7</v>
      </c>
      <c r="D285" s="61" t="s">
        <v>180</v>
      </c>
      <c r="E285" s="37" t="s">
        <v>26</v>
      </c>
      <c r="F285" s="61" t="s">
        <v>26</v>
      </c>
      <c r="G285" s="62"/>
      <c r="H285" s="51">
        <v>5</v>
      </c>
      <c r="I285" s="68">
        <v>1</v>
      </c>
    </row>
    <row r="286" spans="1:9" ht="47.25" x14ac:dyDescent="0.25">
      <c r="A286" s="51"/>
      <c r="B286" s="56"/>
      <c r="C286" s="37" t="s">
        <v>26</v>
      </c>
      <c r="D286" s="61" t="s">
        <v>26</v>
      </c>
      <c r="E286" s="37">
        <v>0</v>
      </c>
      <c r="F286" s="61" t="s">
        <v>181</v>
      </c>
      <c r="G286" s="62"/>
      <c r="H286" s="51"/>
      <c r="I286" s="68"/>
    </row>
    <row r="287" spans="1:9" ht="47.25" x14ac:dyDescent="0.25">
      <c r="A287" s="51"/>
      <c r="B287" s="56"/>
      <c r="C287" s="37" t="s">
        <v>26</v>
      </c>
      <c r="D287" s="61" t="s">
        <v>26</v>
      </c>
      <c r="E287" s="37">
        <v>1</v>
      </c>
      <c r="F287" s="61" t="s">
        <v>182</v>
      </c>
      <c r="G287" s="62"/>
      <c r="H287" s="51"/>
      <c r="I287" s="68"/>
    </row>
    <row r="288" spans="1:9" ht="47.25" x14ac:dyDescent="0.25">
      <c r="A288" s="51"/>
      <c r="B288" s="56"/>
      <c r="C288" s="37" t="s">
        <v>26</v>
      </c>
      <c r="D288" s="61" t="s">
        <v>26</v>
      </c>
      <c r="E288" s="37">
        <v>2</v>
      </c>
      <c r="F288" s="61" t="s">
        <v>183</v>
      </c>
      <c r="G288" s="62"/>
      <c r="H288" s="51"/>
      <c r="I288" s="68"/>
    </row>
    <row r="289" spans="1:9" ht="47.25" x14ac:dyDescent="0.25">
      <c r="A289" s="51"/>
      <c r="B289" s="56"/>
      <c r="C289" s="37" t="s">
        <v>26</v>
      </c>
      <c r="D289" s="61" t="s">
        <v>26</v>
      </c>
      <c r="E289" s="37">
        <v>3</v>
      </c>
      <c r="F289" s="61" t="s">
        <v>184</v>
      </c>
      <c r="G289" s="62"/>
      <c r="H289" s="51"/>
      <c r="I289" s="68"/>
    </row>
    <row r="290" spans="1:9" ht="31.5" x14ac:dyDescent="0.25">
      <c r="A290" s="51"/>
      <c r="B290" s="56"/>
      <c r="C290" s="37" t="s">
        <v>7</v>
      </c>
      <c r="D290" s="61" t="s">
        <v>185</v>
      </c>
      <c r="E290" s="37" t="s">
        <v>26</v>
      </c>
      <c r="F290" s="61" t="s">
        <v>26</v>
      </c>
      <c r="G290" s="62"/>
      <c r="H290" s="51">
        <v>5</v>
      </c>
      <c r="I290" s="68">
        <v>1</v>
      </c>
    </row>
    <row r="291" spans="1:9" ht="31.5" x14ac:dyDescent="0.25">
      <c r="A291" s="51"/>
      <c r="B291" s="56"/>
      <c r="C291" s="37" t="s">
        <v>26</v>
      </c>
      <c r="D291" s="61" t="s">
        <v>26</v>
      </c>
      <c r="E291" s="37">
        <v>0</v>
      </c>
      <c r="F291" s="61" t="s">
        <v>186</v>
      </c>
      <c r="G291" s="62"/>
      <c r="H291" s="51"/>
      <c r="I291" s="68"/>
    </row>
    <row r="292" spans="1:9" ht="47.25" x14ac:dyDescent="0.25">
      <c r="A292" s="51"/>
      <c r="B292" s="56"/>
      <c r="C292" s="37" t="s">
        <v>26</v>
      </c>
      <c r="D292" s="61" t="s">
        <v>26</v>
      </c>
      <c r="E292" s="37">
        <v>1</v>
      </c>
      <c r="F292" s="61" t="s">
        <v>187</v>
      </c>
      <c r="G292" s="62"/>
      <c r="H292" s="51"/>
      <c r="I292" s="68"/>
    </row>
    <row r="293" spans="1:9" ht="31.5" x14ac:dyDescent="0.25">
      <c r="A293" s="51"/>
      <c r="B293" s="56"/>
      <c r="C293" s="37" t="s">
        <v>26</v>
      </c>
      <c r="D293" s="61" t="s">
        <v>26</v>
      </c>
      <c r="E293" s="37">
        <v>2</v>
      </c>
      <c r="F293" s="61" t="s">
        <v>188</v>
      </c>
      <c r="G293" s="62"/>
      <c r="H293" s="51"/>
      <c r="I293" s="68"/>
    </row>
    <row r="294" spans="1:9" ht="47.25" x14ac:dyDescent="0.25">
      <c r="A294" s="51"/>
      <c r="B294" s="64"/>
      <c r="C294" s="37" t="s">
        <v>26</v>
      </c>
      <c r="D294" s="61" t="s">
        <v>26</v>
      </c>
      <c r="E294" s="37">
        <v>3</v>
      </c>
      <c r="F294" s="61" t="s">
        <v>189</v>
      </c>
      <c r="G294" s="65"/>
      <c r="H294" s="51"/>
      <c r="I294" s="68"/>
    </row>
    <row r="295" spans="1:9" x14ac:dyDescent="0.25">
      <c r="A295" s="51">
        <v>3</v>
      </c>
      <c r="B295" s="52" t="s">
        <v>27</v>
      </c>
      <c r="C295" s="53"/>
      <c r="D295" s="54"/>
      <c r="E295" s="53"/>
      <c r="F295" s="54"/>
      <c r="G295" s="54"/>
      <c r="H295" s="53"/>
      <c r="I295" s="70"/>
    </row>
    <row r="296" spans="1:9" ht="47.25" x14ac:dyDescent="0.25">
      <c r="A296" s="51"/>
      <c r="B296" s="64"/>
      <c r="C296" s="37" t="s">
        <v>7</v>
      </c>
      <c r="D296" s="61" t="s">
        <v>190</v>
      </c>
      <c r="E296" s="37" t="s">
        <v>26</v>
      </c>
      <c r="F296" s="61" t="s">
        <v>26</v>
      </c>
      <c r="G296" s="65"/>
      <c r="H296" s="51">
        <v>4</v>
      </c>
      <c r="I296" s="68">
        <v>2</v>
      </c>
    </row>
    <row r="297" spans="1:9" ht="31.5" x14ac:dyDescent="0.25">
      <c r="A297" s="51"/>
      <c r="B297" s="56"/>
      <c r="C297" s="37" t="s">
        <v>26</v>
      </c>
      <c r="D297" s="61" t="s">
        <v>26</v>
      </c>
      <c r="E297" s="37">
        <v>0</v>
      </c>
      <c r="F297" s="61" t="s">
        <v>191</v>
      </c>
      <c r="G297" s="62"/>
      <c r="H297" s="51"/>
      <c r="I297" s="68"/>
    </row>
    <row r="298" spans="1:9" ht="47.25" x14ac:dyDescent="0.25">
      <c r="A298" s="51"/>
      <c r="B298" s="56"/>
      <c r="C298" s="37" t="s">
        <v>26</v>
      </c>
      <c r="D298" s="61" t="s">
        <v>26</v>
      </c>
      <c r="E298" s="37">
        <v>1</v>
      </c>
      <c r="F298" s="61" t="s">
        <v>192</v>
      </c>
      <c r="G298" s="62"/>
      <c r="H298" s="51"/>
      <c r="I298" s="68"/>
    </row>
    <row r="299" spans="1:9" ht="47.25" x14ac:dyDescent="0.25">
      <c r="A299" s="51"/>
      <c r="B299" s="56"/>
      <c r="C299" s="37" t="s">
        <v>26</v>
      </c>
      <c r="D299" s="61" t="s">
        <v>26</v>
      </c>
      <c r="E299" s="37">
        <v>2</v>
      </c>
      <c r="F299" s="61" t="s">
        <v>193</v>
      </c>
      <c r="G299" s="62"/>
      <c r="H299" s="51"/>
      <c r="I299" s="68"/>
    </row>
    <row r="300" spans="1:9" ht="47.25" x14ac:dyDescent="0.25">
      <c r="A300" s="51"/>
      <c r="B300" s="56"/>
      <c r="C300" s="37"/>
      <c r="D300" s="61"/>
      <c r="E300" s="37">
        <v>3</v>
      </c>
      <c r="F300" s="61" t="s">
        <v>194</v>
      </c>
      <c r="G300" s="62"/>
      <c r="H300" s="51"/>
      <c r="I300" s="68"/>
    </row>
    <row r="303" spans="1:9" ht="18.75" x14ac:dyDescent="0.25">
      <c r="F303" s="21" t="s">
        <v>236</v>
      </c>
      <c r="G303" s="21"/>
      <c r="H303" s="20"/>
      <c r="I303" s="23">
        <f>SUM(I10+I93+I143+I254)</f>
        <v>100</v>
      </c>
    </row>
    <row r="307" spans="6:9" ht="18.75" x14ac:dyDescent="0.25">
      <c r="F307" s="45"/>
      <c r="G307" s="45"/>
      <c r="H307" s="46"/>
      <c r="I307" s="47"/>
    </row>
  </sheetData>
  <autoFilter ref="B2:I323"/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2" sqref="D1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28" t="s">
        <v>18</v>
      </c>
      <c r="B1" s="128"/>
    </row>
    <row r="2" spans="1:2" x14ac:dyDescent="0.25">
      <c r="A2" s="26">
        <v>1</v>
      </c>
      <c r="B2" s="27" t="s">
        <v>256</v>
      </c>
    </row>
    <row r="3" spans="1:2" x14ac:dyDescent="0.25">
      <c r="A3" s="26">
        <v>2</v>
      </c>
      <c r="B3" s="27" t="s">
        <v>257</v>
      </c>
    </row>
    <row r="4" spans="1:2" x14ac:dyDescent="0.25">
      <c r="A4" s="26">
        <v>3</v>
      </c>
      <c r="B4" s="27" t="s">
        <v>258</v>
      </c>
    </row>
    <row r="5" spans="1:2" x14ac:dyDescent="0.25">
      <c r="A5" s="26">
        <v>4</v>
      </c>
      <c r="B5" s="27" t="s">
        <v>259</v>
      </c>
    </row>
    <row r="6" spans="1:2" ht="31.5" x14ac:dyDescent="0.25">
      <c r="A6" s="26">
        <v>5</v>
      </c>
      <c r="B6" s="27" t="s">
        <v>260</v>
      </c>
    </row>
    <row r="7" spans="1:2" x14ac:dyDescent="0.25">
      <c r="A7" s="26">
        <v>6</v>
      </c>
      <c r="B7" s="27" t="s">
        <v>261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Svetlana</cp:lastModifiedBy>
  <cp:lastPrinted>2023-02-01T07:38:37Z</cp:lastPrinted>
  <dcterms:created xsi:type="dcterms:W3CDTF">2022-11-09T22:53:43Z</dcterms:created>
  <dcterms:modified xsi:type="dcterms:W3CDTF">2023-06-08T17:57:32Z</dcterms:modified>
</cp:coreProperties>
</file>