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08"/>
  <workbookPr defaultThemeVersion="166925"/>
  <mc:AlternateContent xmlns:mc="http://schemas.openxmlformats.org/markup-compatibility/2006">
    <mc:Choice Requires="x15">
      <x15ac:absPath xmlns:x15ac="http://schemas.microsoft.com/office/spreadsheetml/2010/11/ac" url="/Users/admin/Downloads/КД_ОС2023_юниоры/"/>
    </mc:Choice>
  </mc:AlternateContent>
  <xr:revisionPtr revIDLastSave="0" documentId="13_ncr:1_{A69330E3-D535-5F4F-A87D-5FBE451DCDC4}" xr6:coauthVersionLast="47" xr6:coauthVersionMax="47" xr10:uidLastSave="{00000000-0000-0000-0000-000000000000}"/>
  <bookViews>
    <workbookView xWindow="0" yWindow="0" windowWidth="35840" windowHeight="22400" activeTab="1"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 name="Переменные"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G20" i="1"/>
  <c r="G11" i="5"/>
  <c r="G10" i="5"/>
  <c r="G51" i="4"/>
  <c r="G50" i="4"/>
  <c r="G39" i="4"/>
  <c r="G40" i="4"/>
  <c r="A7" i="5"/>
  <c r="A6" i="5"/>
  <c r="A5" i="5"/>
  <c r="A7" i="1"/>
  <c r="A6" i="1"/>
  <c r="A5" i="1"/>
  <c r="A8" i="4"/>
  <c r="A7" i="4"/>
  <c r="A6" i="4"/>
  <c r="A9" i="1"/>
  <c r="G18" i="1"/>
  <c r="G17" i="1"/>
  <c r="G16" i="1"/>
  <c r="G24" i="4"/>
  <c r="G26" i="4"/>
  <c r="G27" i="4"/>
  <c r="G28" i="4"/>
  <c r="G29" i="4"/>
  <c r="G30" i="4"/>
  <c r="G31" i="4"/>
  <c r="G32" i="4"/>
  <c r="G33" i="4"/>
  <c r="G34" i="4"/>
  <c r="G25" i="4" l="1"/>
  <c r="G18" i="4"/>
  <c r="G17" i="4"/>
  <c r="A10" i="4"/>
  <c r="G15" i="5" l="1"/>
  <c r="G24" i="1" l="1"/>
  <c r="G66" i="4" l="1"/>
</calcChain>
</file>

<file path=xl/sharedStrings.xml><?xml version="1.0" encoding="utf-8"?>
<sst xmlns="http://schemas.openxmlformats.org/spreadsheetml/2006/main" count="409" uniqueCount="140">
  <si>
    <t>шт</t>
  </si>
  <si>
    <t>Перчатки</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</si>
  <si>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</si>
  <si>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</si>
  <si>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</si>
  <si>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</si>
  <si>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</si>
  <si>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</si>
  <si>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</si>
  <si>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</si>
  <si>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</si>
  <si>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</si>
  <si>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</si>
  <si>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t>
  </si>
  <si>
    <t>Рекомендации представителей индустрии (указывается конкретное оборудование)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</si>
  <si>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</si>
  <si>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</si>
  <si>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</si>
  <si>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</si>
  <si>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</si>
  <si>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</si>
  <si>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</si>
  <si>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</si>
  <si>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Приложение 3 к Порядку</t>
  </si>
  <si>
    <t>Основная информация о конкурсной площадке</t>
  </si>
  <si>
    <t>Интернет: наличие проводного подключения к локальной и глобальной сети со скоростью 100МБ/с</t>
  </si>
  <si>
    <t>Стол компьютерный</t>
  </si>
  <si>
    <t>Стул офисный</t>
  </si>
  <si>
    <t>Стол преподавательский</t>
  </si>
  <si>
    <t>Универсальный двухпроцессорный сервер в сборе</t>
  </si>
  <si>
    <t>Бумага А4</t>
  </si>
  <si>
    <t>Площадь: 60 кв.м.</t>
  </si>
  <si>
    <t>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</si>
  <si>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</si>
  <si>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</si>
  <si>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</si>
  <si>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Компьютер в сборе</t>
  </si>
  <si>
    <t>Учебно-методический комплекс ViPNet «Информационная безопасность»</t>
  </si>
  <si>
    <t>Программное обеспечение</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</si>
  <si>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</si>
  <si>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 xml:space="preserve">Маски медицинские </t>
  </si>
  <si>
    <t>Санитайзер</t>
  </si>
  <si>
    <t>одноразовая, из синтетического не тканного материала</t>
  </si>
  <si>
    <t>уп</t>
  </si>
  <si>
    <t>— качество: CE 
— срок годности: 5 лет 
— материал: нитрил (100% синтетика).  информацию</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</si>
  <si>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</si>
  <si>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Подведение/отведение ГХВС (при необходимости): отсутствует</t>
  </si>
  <si>
    <t>Площадь: 49 кв.м.</t>
  </si>
  <si>
    <t>Площадь: 16.5 кв.м.</t>
  </si>
  <si>
    <t xml:space="preserve">Электричество:  подключения к сети  по 220 Вольт </t>
  </si>
  <si>
    <t>Количество
на команду</t>
  </si>
  <si>
    <t>Клейкая маркировочная лента на эластичной основе</t>
  </si>
  <si>
    <t>Ручка шариковая</t>
  </si>
  <si>
    <t>Скрепки канцелярские</t>
  </si>
  <si>
    <t>Блокнот для записей</t>
  </si>
  <si>
    <t>Синяя</t>
  </si>
  <si>
    <t>20 листов, формат А5</t>
  </si>
  <si>
    <t>НЕ ПРЕДУСМОТРЕН</t>
  </si>
  <si>
    <t xml:space="preserve">Стул офисный ИЗО BL C11 (черный) 
Нагрузка 100 кг
</t>
  </si>
  <si>
    <t xml:space="preserve">2400*600 мм, двухместный. Материал корпуса: ЛДСП </t>
  </si>
  <si>
    <t xml:space="preserve">Одноместный, угловой. Материал корпуса: ЛДСП </t>
  </si>
  <si>
    <t>ViewSonic PS750HD; ультрокороткофокусный; Разрешение 1080р</t>
  </si>
  <si>
    <t>Процессор – Intel Core i7 8700
ОЗУ – 16 ГБт DDR 4
SSD – 256 ГБт
HDD – 1 ТБт
Видео карта GF RTX2060
ОС - Microsoft Windows 10
Установленное ПО: Windows 10, MS office, 7zip, Chrome, virtualbox, pdfreader, vmware worstation 16</t>
  </si>
  <si>
    <r>
      <t xml:space="preserve">Адрес базовой организации: </t>
    </r>
    <r>
      <rPr>
        <sz val="11"/>
        <rFont val="Times New Roman"/>
        <family val="1"/>
        <charset val="204"/>
      </rPr>
      <t>Ппримосркий Край, г .Находка, ул. Дзержинского 9</t>
    </r>
  </si>
  <si>
    <r>
      <t xml:space="preserve">Организация расположения конкурсной площадки: </t>
    </r>
    <r>
      <rPr>
        <sz val="11"/>
        <rFont val="Times New Roman"/>
        <family val="1"/>
        <charset val="204"/>
      </rPr>
      <t>КГБ ПОУ "НГГПК"</t>
    </r>
  </si>
  <si>
    <t>Процессор – Intel Core i7 8700
ОЗУ – 16 ГБт DDR 4
SSD – 256 ГБт
HDD – 1 ТБт
Видео карта GF RTX2060
ОС - Microsoft Windows 10</t>
  </si>
  <si>
    <t>Скотч малярный</t>
  </si>
  <si>
    <t>Скотч двусторонний</t>
  </si>
  <si>
    <t>Степлер средний</t>
  </si>
  <si>
    <t>Скобы для степлера</t>
  </si>
  <si>
    <t>Файлы А4</t>
  </si>
  <si>
    <t>Маркер перманентный</t>
  </si>
  <si>
    <t>Нож канцелярский</t>
  </si>
  <si>
    <t>Точилка для карандашей механическая</t>
  </si>
  <si>
    <t>Карандаш простой</t>
  </si>
  <si>
    <t>Ножницы</t>
  </si>
  <si>
    <t>Скотч прозрачный широкий</t>
  </si>
  <si>
    <t>USB-носитель (флешка)</t>
  </si>
  <si>
    <t>Хомуты (нейлоновые стяжки)</t>
  </si>
  <si>
    <t>Аптечка медицинская</t>
  </si>
  <si>
    <t>Табличка информационная</t>
  </si>
  <si>
    <t>Количество участников</t>
  </si>
  <si>
    <t>Количество команд</t>
  </si>
  <si>
    <r>
      <rPr>
        <sz val="16"/>
        <color theme="0"/>
        <rFont val="Times New Roman"/>
        <family val="1"/>
        <charset val="204"/>
      </rPr>
      <t>Инфраструктурный лист для оснащения конкурсной площадки Отборочный этапа Чемпионата по профессиональному мастерству «Профессионалы» в Приморском крае в 2023 году</t>
    </r>
    <r>
      <rPr>
        <sz val="16"/>
        <rFont val="Times New Roman"/>
        <family val="1"/>
        <charset val="204"/>
      </rPr>
      <t xml:space="preserve">
</t>
    </r>
    <r>
      <rPr>
        <i/>
        <sz val="16"/>
        <color rgb="FFFF0000"/>
        <rFont val="Times New Roman"/>
        <family val="1"/>
        <charset val="204"/>
      </rPr>
      <t>Информационная безопасность</t>
    </r>
  </si>
  <si>
    <t>Площадь: не менее 100 кв.м.</t>
  </si>
  <si>
    <t xml:space="preserve">ЦПУ: 
- ядер - 20
- количество потоков - 40
- количество процессоров - 2
- базовая тактовая частота - 3 ГГц
ОЗУ:
- объем - 512 Гб
ПЗУ:
- HDD - 5 Тб
Сетевой адаптер:
- Ethernet стандарт 1000BASE-T 
-  VMWare ESX </t>
  </si>
  <si>
    <t>Облачный сервер</t>
  </si>
  <si>
    <t xml:space="preserve">В случае отстутсвия на площадке позиции 5 
ЦПУ: 
- ядер - 20
- количество потоков - 40
- количество процессоров - 2
- базовая тактовая частота - 3 ГГц
ОЗУ:
- объем - 512 Гб
ПЗУ:
- HDD - 5 Тб
Сетевой адаптер:
- Ethernet стандарт 1000BASE-T 
-  VMWare ESX </t>
  </si>
  <si>
    <t>Формат А4, белая, 80 г/м², пачка 500 листов</t>
  </si>
  <si>
    <t>Ширина 25 мм, длина 50 м, без остатка при удалении</t>
  </si>
  <si>
    <t>Ширина 15 мм, длина 10 м, прочный и универсальный</t>
  </si>
  <si>
    <t>Ширина 25 мм, длина 50 м, прочная и эластичная</t>
  </si>
  <si>
    <t>Черные чернила, средний шарик, синий корпус</t>
  </si>
  <si>
    <t>Металлический, вместимость до 25 листов</t>
  </si>
  <si>
    <t>Металл, размер №24/6, упаковка 1000 шт</t>
  </si>
  <si>
    <t>Металлические, размер 28 мм, упаковка 100 шт</t>
  </si>
  <si>
    <t>Пластиковые, прозрачные, для листов формата А4</t>
  </si>
  <si>
    <t>Черные, круглый наконечник, прочный</t>
  </si>
  <si>
    <t>Металлический лезвие, сменные лезвия в комплекте</t>
  </si>
  <si>
    <t>Формат А5, 100 листов, клетка</t>
  </si>
  <si>
    <t>Пластик, два отверстия, с контейнером для стружки</t>
  </si>
  <si>
    <t>Твердость HB, деревянный, гексагональная форма</t>
  </si>
  <si>
    <t>Металлические, длина 20 см, резиновая ручка</t>
  </si>
  <si>
    <t>Папки-планшеты</t>
  </si>
  <si>
    <t>Пластик, для листов формата А4, с зажимом</t>
  </si>
  <si>
    <t>Ширина 48 мм, длина 50 м, прозрачный, упаковка 6 шт</t>
  </si>
  <si>
    <t>Длина 200 мм, ширина 3.6 мм, белые</t>
  </si>
  <si>
    <t>Размеры 150х200 мм, пластик, с надписью</t>
  </si>
  <si>
    <t>Полный набор необходимых медицинских средств, соответствует требованиям ГОСТ</t>
  </si>
  <si>
    <t>Объем 16 ГБ, USB 3.0</t>
  </si>
  <si>
    <t>Коммутатор MIKROTIK CRS326-24G-2S+RM</t>
  </si>
  <si>
    <t>Поддержка до 4 000 одновременных сетей VLAN
Изоляция портов
Безопасность портов
Контроль широковещательного шторма
Зеркалирование входного / выходного трафика портов 
Протокол RSTP (Rapid Spanning Tree)
Список контроля доступа (ACL)
Обнаружение других устройств MikroTik
SNMP v1
Графический веб-интерфейс пользователя</t>
  </si>
  <si>
    <t>Операционная система для рабочих станций</t>
  </si>
  <si>
    <t>Операционная система для серверов</t>
  </si>
  <si>
    <t>Oracle Linux 8.4</t>
  </si>
  <si>
    <t>CentOS 7.9</t>
  </si>
  <si>
    <t>Debian 11</t>
  </si>
  <si>
    <t>РЕД ОС 7.3</t>
  </si>
  <si>
    <t>Microsoft Windows Server 2016</t>
  </si>
  <si>
    <t>Microsoft Windows Server 2019</t>
  </si>
  <si>
    <t>Windows 10</t>
  </si>
  <si>
    <t>Kali linux</t>
  </si>
  <si>
    <t>Русбитех Astra Linux</t>
  </si>
  <si>
    <t>ГЭ</t>
  </si>
  <si>
    <t>Технический</t>
  </si>
  <si>
    <t>Гудков Максим Дмитриевич, me@gmax.pro, 89266280008</t>
  </si>
  <si>
    <t>Серёжкин Антон Валерьевич 89242605333</t>
  </si>
  <si>
    <t>Требования к обеспечению зоны (коммуникации, площадь, сети, количество рабочих мест и др.): 49 м2, искуственное освещение, электричество 220В</t>
  </si>
  <si>
    <t xml:space="preserve">Комната  Главного эксперта </t>
  </si>
  <si>
    <t>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</si>
  <si>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Площадь: 20 кв.м.</t>
  </si>
  <si>
    <t>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</si>
  <si>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Комната Экспертов (по количеству экспертов)</t>
  </si>
  <si>
    <t xml:space="preserve">1400*600 мм. Материал корпуса: ЛДСП </t>
  </si>
  <si>
    <t>Проектор+экран</t>
  </si>
  <si>
    <t>Комплект мышь и клавиатура</t>
  </si>
  <si>
    <t>Тип подключения - USB</t>
  </si>
  <si>
    <t>Монитор</t>
  </si>
  <si>
    <t xml:space="preserve">24", разрешение 1920х1080, видеовыходы, совместимые с п.3                     </t>
  </si>
  <si>
    <t xml:space="preserve">В случае отстутсвия на площадке позиции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</si>
</sst>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charset val="204"/>
      <scheme val="minor"/>
    </font>
    <font>
      <sz val="11"/>
      <color theme="1"/>
      <name val="Calibri"/>
      <family val="2"/>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1"/>
      <color rgb="FF000000"/>
      <name val="Calibri"/>
      <family val="2"/>
      <charset val="1"/>
    </font>
    <font>
      <sz val="10"/>
      <color theme="1"/>
      <name val="Times New Roman"/>
      <family val="1"/>
      <charset val="204"/>
    </font>
    <font>
      <sz val="10"/>
      <name val="Times New Roman"/>
      <family val="1"/>
      <charset val="204"/>
    </font>
    <font>
      <sz val="10"/>
      <color rgb="FF000000"/>
      <name val="Times New Roman"/>
      <family val="1"/>
      <charset val="204"/>
    </font>
    <font>
      <sz val="11"/>
      <color theme="1"/>
      <name val="Calibri"/>
      <family val="2"/>
      <charset val="204"/>
      <scheme val="minor"/>
    </font>
    <font>
      <sz val="12"/>
      <color theme="1"/>
      <name val="Times New Roman"/>
      <family val="1"/>
      <charset val="204"/>
    </font>
    <font>
      <sz val="12"/>
      <name val="Calibri"/>
      <family val="2"/>
      <charset val="204"/>
      <scheme val="minor"/>
    </font>
    <font>
      <sz val="12"/>
      <name val="Calibri"/>
      <family val="2"/>
      <scheme val="minor"/>
    </font>
  </fonts>
  <fills count="9">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indexed="64"/>
      </patternFill>
    </fill>
    <fill>
      <patternFill patternType="solid">
        <fgColor theme="4" tint="0.79998168889431442"/>
        <bgColor theme="4" tint="0.79998168889431442"/>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s>
  <cellStyleXfs count="5">
    <xf numFmtId="0" fontId="0" fillId="0" borderId="0"/>
    <xf numFmtId="0" fontId="2" fillId="0" borderId="0"/>
    <xf numFmtId="0" fontId="1" fillId="0" borderId="0"/>
    <xf numFmtId="0" fontId="13" fillId="0" borderId="0"/>
    <xf numFmtId="43" fontId="17" fillId="0" borderId="0" applyFont="0" applyFill="0" applyBorder="0" applyAlignment="0" applyProtection="0"/>
  </cellStyleXfs>
  <cellXfs count="77">
    <xf numFmtId="0" fontId="0" fillId="0" borderId="0" xfId="0"/>
    <xf numFmtId="0" fontId="2" fillId="0" borderId="0" xfId="1"/>
    <xf numFmtId="0" fontId="3" fillId="0" borderId="1" xfId="1" applyFont="1" applyBorder="1"/>
    <xf numFmtId="0" fontId="3" fillId="0" borderId="1" xfId="1" applyFont="1" applyBorder="1" applyAlignment="1">
      <alignment horizontal="center" vertical="center"/>
    </xf>
    <xf numFmtId="0" fontId="3" fillId="0" borderId="1" xfId="1" applyFont="1" applyBorder="1" applyAlignment="1">
      <alignment vertical="center" wrapText="1"/>
    </xf>
    <xf numFmtId="0" fontId="3" fillId="0" borderId="2" xfId="1" applyFont="1" applyBorder="1" applyAlignment="1">
      <alignment horizontal="center" vertical="center"/>
    </xf>
    <xf numFmtId="0" fontId="3" fillId="0" borderId="2" xfId="1" applyFont="1" applyBorder="1"/>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5" xfId="1" applyFont="1" applyBorder="1" applyAlignment="1">
      <alignment vertical="center" wrapText="1"/>
    </xf>
    <xf numFmtId="0" fontId="3" fillId="0" borderId="1" xfId="1" applyFont="1" applyBorder="1" applyAlignment="1">
      <alignment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2" fillId="0" borderId="0" xfId="1"/>
    <xf numFmtId="0" fontId="2" fillId="0" borderId="0" xfId="1"/>
    <xf numFmtId="0" fontId="3" fillId="0" borderId="1" xfId="1" applyFont="1" applyBorder="1" applyAlignment="1">
      <alignment horizontal="center"/>
    </xf>
    <xf numFmtId="0" fontId="3" fillId="0" borderId="2" xfId="1" applyFont="1" applyBorder="1" applyAlignment="1">
      <alignment horizontal="center"/>
    </xf>
    <xf numFmtId="0" fontId="3" fillId="0" borderId="11" xfId="1" applyFont="1" applyBorder="1" applyAlignment="1">
      <alignment horizontal="center" vertical="center" wrapText="1"/>
    </xf>
    <xf numFmtId="0" fontId="5" fillId="0" borderId="11" xfId="1" applyFont="1" applyBorder="1" applyAlignment="1">
      <alignment horizontal="left" vertical="center" wrapText="1"/>
    </xf>
    <xf numFmtId="0" fontId="5" fillId="0" borderId="11" xfId="1" applyFont="1" applyBorder="1"/>
    <xf numFmtId="0" fontId="5" fillId="0" borderId="11" xfId="1" applyFont="1" applyBorder="1" applyAlignment="1">
      <alignment horizontal="center" vertical="center" wrapText="1"/>
    </xf>
    <xf numFmtId="0" fontId="3" fillId="0" borderId="11" xfId="1" applyFont="1" applyBorder="1"/>
    <xf numFmtId="0" fontId="3" fillId="0" borderId="11" xfId="1" applyFont="1" applyBorder="1" applyAlignment="1">
      <alignment vertical="center" wrapText="1"/>
    </xf>
    <xf numFmtId="0" fontId="3" fillId="0" borderId="11" xfId="1" applyFont="1" applyBorder="1" applyAlignment="1">
      <alignment horizontal="center" vertical="center"/>
    </xf>
    <xf numFmtId="0" fontId="3" fillId="0" borderId="11" xfId="1" applyFont="1" applyBorder="1" applyAlignment="1">
      <alignment horizontal="left" vertical="center" wrapText="1"/>
    </xf>
    <xf numFmtId="0" fontId="3" fillId="0" borderId="0" xfId="1" applyFont="1" applyBorder="1" applyAlignment="1">
      <alignment horizontal="center" vertical="center"/>
    </xf>
    <xf numFmtId="0" fontId="3" fillId="0" borderId="0" xfId="1" applyFont="1" applyBorder="1"/>
    <xf numFmtId="0" fontId="2" fillId="0" borderId="0" xfId="1" applyFont="1"/>
    <xf numFmtId="0" fontId="2" fillId="0" borderId="11" xfId="0" applyFont="1" applyBorder="1" applyAlignment="1">
      <alignment wrapText="1"/>
    </xf>
    <xf numFmtId="0" fontId="2" fillId="0" borderId="11" xfId="0" applyFont="1" applyBorder="1" applyAlignment="1">
      <alignment horizontal="center" wrapText="1"/>
    </xf>
    <xf numFmtId="0" fontId="3" fillId="0" borderId="17" xfId="1" applyFont="1" applyBorder="1" applyAlignment="1">
      <alignment horizontal="center" vertical="center" wrapText="1"/>
    </xf>
    <xf numFmtId="0" fontId="2" fillId="0" borderId="11" xfId="1" applyBorder="1"/>
    <xf numFmtId="0" fontId="3" fillId="0" borderId="7" xfId="1" applyFont="1" applyBorder="1" applyAlignment="1">
      <alignment horizontal="center" vertical="center" wrapText="1"/>
    </xf>
    <xf numFmtId="0" fontId="14" fillId="6" borderId="11" xfId="0" applyFont="1" applyFill="1" applyBorder="1" applyAlignment="1">
      <alignment horizontal="left" vertical="center" wrapText="1"/>
    </xf>
    <xf numFmtId="0" fontId="15" fillId="7" borderId="11" xfId="0" applyFont="1" applyFill="1" applyBorder="1" applyAlignment="1">
      <alignment vertical="top" wrapText="1"/>
    </xf>
    <xf numFmtId="0" fontId="16" fillId="0" borderId="11" xfId="0" applyFont="1" applyBorder="1" applyAlignment="1">
      <alignment vertical="center" wrapText="1"/>
    </xf>
    <xf numFmtId="0" fontId="15" fillId="0" borderId="11" xfId="0" applyFont="1" applyBorder="1" applyAlignment="1">
      <alignment horizontal="justify" vertical="top" wrapText="1"/>
    </xf>
    <xf numFmtId="0" fontId="3" fillId="0" borderId="11" xfId="1" applyFont="1" applyFill="1" applyBorder="1" applyAlignment="1">
      <alignment horizontal="center" vertical="center" wrapText="1"/>
    </xf>
    <xf numFmtId="0" fontId="4" fillId="0" borderId="11" xfId="1" applyFont="1" applyBorder="1" applyAlignment="1">
      <alignment horizontal="center"/>
    </xf>
    <xf numFmtId="0" fontId="3" fillId="0" borderId="0" xfId="1" applyFont="1" applyBorder="1" applyAlignment="1">
      <alignment horizontal="center" vertical="center" wrapText="1"/>
    </xf>
    <xf numFmtId="0" fontId="19" fillId="0" borderId="18" xfId="0" applyFont="1" applyBorder="1" applyAlignment="1">
      <alignment vertical="center" wrapText="1"/>
    </xf>
    <xf numFmtId="0" fontId="20" fillId="8" borderId="18" xfId="0" applyFont="1" applyFill="1" applyBorder="1" applyAlignment="1">
      <alignment vertical="center" wrapText="1"/>
    </xf>
    <xf numFmtId="0" fontId="20" fillId="0" borderId="18" xfId="0" applyFont="1" applyBorder="1" applyAlignment="1">
      <alignment vertical="center" wrapText="1"/>
    </xf>
    <xf numFmtId="43" fontId="18" fillId="0" borderId="11" xfId="4" applyFont="1" applyFill="1" applyBorder="1" applyAlignment="1">
      <alignment vertical="center" wrapText="1"/>
    </xf>
    <xf numFmtId="0" fontId="3" fillId="0" borderId="11" xfId="1" applyFont="1" applyFill="1" applyBorder="1" applyAlignment="1">
      <alignment horizontal="center" vertical="center"/>
    </xf>
    <xf numFmtId="0" fontId="4" fillId="0" borderId="7" xfId="1" applyFont="1" applyBorder="1" applyAlignment="1">
      <alignment horizontal="center" vertical="center"/>
    </xf>
    <xf numFmtId="0" fontId="3" fillId="0" borderId="7" xfId="1" applyFont="1" applyBorder="1" applyAlignment="1">
      <alignment horizontal="center" vertical="center"/>
    </xf>
    <xf numFmtId="0" fontId="18" fillId="0" borderId="11" xfId="0" applyFont="1" applyFill="1" applyBorder="1" applyAlignment="1">
      <alignment horizontal="left" vertical="top"/>
    </xf>
    <xf numFmtId="43" fontId="18" fillId="0" borderId="11" xfId="4" applyFont="1" applyFill="1" applyBorder="1" applyAlignment="1">
      <alignment vertical="center"/>
    </xf>
    <xf numFmtId="0" fontId="3" fillId="0" borderId="11" xfId="1" applyFont="1" applyBorder="1" applyAlignment="1">
      <alignment horizontal="left" vertical="top" wrapText="1"/>
    </xf>
    <xf numFmtId="0" fontId="4" fillId="0" borderId="11" xfId="1" applyFont="1" applyBorder="1"/>
    <xf numFmtId="0" fontId="6" fillId="2" borderId="4" xfId="1" applyFont="1" applyFill="1" applyBorder="1" applyAlignment="1">
      <alignment horizontal="center" vertical="center"/>
    </xf>
    <xf numFmtId="0" fontId="4" fillId="0" borderId="3" xfId="1" applyFont="1" applyBorder="1"/>
    <xf numFmtId="0" fontId="11" fillId="2" borderId="4" xfId="1" applyFont="1" applyFill="1" applyBorder="1" applyAlignment="1">
      <alignment horizontal="center" vertical="center"/>
    </xf>
    <xf numFmtId="0" fontId="12" fillId="0" borderId="3" xfId="1" applyFont="1" applyBorder="1"/>
    <xf numFmtId="0" fontId="7" fillId="0" borderId="11" xfId="1" applyFont="1" applyBorder="1" applyAlignment="1">
      <alignment horizontal="left" vertical="top" wrapText="1"/>
    </xf>
    <xf numFmtId="0" fontId="4" fillId="0" borderId="11" xfId="1" applyFont="1" applyBorder="1" applyAlignment="1">
      <alignment horizontal="left"/>
    </xf>
    <xf numFmtId="0" fontId="6" fillId="4" borderId="12" xfId="1" applyFont="1" applyFill="1" applyBorder="1" applyAlignment="1">
      <alignment horizontal="center" vertical="center"/>
    </xf>
    <xf numFmtId="0" fontId="4" fillId="5" borderId="0" xfId="1" applyFont="1" applyFill="1" applyBorder="1" applyAlignment="1">
      <alignment horizontal="center"/>
    </xf>
    <xf numFmtId="0" fontId="4" fillId="5" borderId="13" xfId="1" applyFont="1" applyFill="1" applyBorder="1" applyAlignment="1">
      <alignment horizontal="center"/>
    </xf>
    <xf numFmtId="0" fontId="4" fillId="0" borderId="0" xfId="1" applyFont="1" applyAlignment="1">
      <alignment horizontal="right" vertical="center"/>
    </xf>
    <xf numFmtId="0" fontId="2" fillId="0" borderId="0" xfId="1" applyFont="1" applyAlignment="1">
      <alignment vertical="center"/>
    </xf>
    <xf numFmtId="0" fontId="6" fillId="3" borderId="4" xfId="1" applyFont="1" applyFill="1" applyBorder="1" applyAlignment="1">
      <alignment horizontal="center" vertical="center" wrapText="1"/>
    </xf>
    <xf numFmtId="0" fontId="4" fillId="0" borderId="10" xfId="1" applyFont="1" applyBorder="1"/>
    <xf numFmtId="0" fontId="8" fillId="0" borderId="11" xfId="1" applyFont="1" applyBorder="1" applyAlignment="1">
      <alignment horizontal="center" vertical="top" wrapText="1"/>
    </xf>
    <xf numFmtId="0" fontId="4" fillId="0" borderId="11" xfId="1" applyFont="1" applyBorder="1" applyAlignment="1">
      <alignment horizontal="center"/>
    </xf>
    <xf numFmtId="0" fontId="7" fillId="0" borderId="14" xfId="1" applyFont="1" applyBorder="1" applyAlignment="1">
      <alignment horizontal="left" vertical="top" wrapText="1"/>
    </xf>
    <xf numFmtId="0" fontId="7" fillId="0" borderId="16" xfId="1" applyFont="1" applyBorder="1" applyAlignment="1">
      <alignment horizontal="left" vertical="top" wrapText="1"/>
    </xf>
    <xf numFmtId="0" fontId="7" fillId="0" borderId="15" xfId="1" applyFont="1" applyBorder="1" applyAlignment="1">
      <alignment horizontal="left" vertical="top" wrapText="1"/>
    </xf>
    <xf numFmtId="0" fontId="8" fillId="0" borderId="14" xfId="1" applyFont="1" applyBorder="1" applyAlignment="1">
      <alignment horizontal="center" vertical="top" wrapText="1"/>
    </xf>
    <xf numFmtId="0" fontId="8" fillId="0" borderId="16" xfId="1" applyFont="1" applyBorder="1" applyAlignment="1">
      <alignment horizontal="center" vertical="top" wrapText="1"/>
    </xf>
    <xf numFmtId="0" fontId="8" fillId="0" borderId="15" xfId="1" applyFont="1" applyBorder="1" applyAlignment="1">
      <alignment horizontal="center" vertical="top" wrapText="1"/>
    </xf>
    <xf numFmtId="0" fontId="4" fillId="0" borderId="0" xfId="1" applyFont="1" applyBorder="1"/>
    <xf numFmtId="0" fontId="6" fillId="5" borderId="9" xfId="1" applyFont="1" applyFill="1" applyBorder="1" applyAlignment="1">
      <alignment horizontal="center" vertical="center"/>
    </xf>
    <xf numFmtId="0" fontId="6" fillId="5" borderId="8" xfId="1" applyFont="1" applyFill="1" applyBorder="1" applyAlignment="1">
      <alignment horizontal="center" vertical="center"/>
    </xf>
    <xf numFmtId="0" fontId="6" fillId="5" borderId="5" xfId="1" applyFont="1" applyFill="1" applyBorder="1" applyAlignment="1">
      <alignment horizontal="center" vertical="center"/>
    </xf>
    <xf numFmtId="0" fontId="6" fillId="2" borderId="3" xfId="1" applyFont="1" applyFill="1" applyBorder="1" applyAlignment="1">
      <alignment horizontal="center" vertical="center"/>
    </xf>
  </cellXfs>
  <cellStyles count="5">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Финансовый" xfId="4" builtinId="3"/>
  </cellStyles>
  <dxfs count="0"/>
  <tableStyles count="0" defaultTableStyle="TableStyleMedium2" defaultPivotStyle="PivotStyleLight16"/>
  <colors>
    <mruColors>
      <color rgb="FFFFCCFF"/>
      <color rgb="FFFE7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75"/>
  <sheetViews>
    <sheetView topLeftCell="A59" zoomScaleNormal="100" workbookViewId="0">
      <selection activeCell="G25" sqref="G25:G33"/>
    </sheetView>
  </sheetViews>
  <sheetFormatPr baseColWidth="10" defaultColWidth="0" defaultRowHeight="15" customHeight="1" x14ac:dyDescent="0.2"/>
  <cols>
    <col min="1" max="1" width="5.1640625" style="27" customWidth="1"/>
    <col min="2" max="2" width="52" style="27" customWidth="1"/>
    <col min="3" max="3" width="27.5" style="27" customWidth="1"/>
    <col min="4" max="4" width="22" style="27" customWidth="1"/>
    <col min="5" max="5" width="15.5" style="27" customWidth="1"/>
    <col min="6" max="6" width="19.6640625" style="27" bestFit="1" customWidth="1"/>
    <col min="7" max="7" width="14.5" style="27" customWidth="1"/>
    <col min="8" max="8" width="25" style="27" bestFit="1" customWidth="1"/>
    <col min="9" max="11" width="8.6640625" style="27" hidden="1" customWidth="1"/>
    <col min="12" max="16384" width="14.5" style="27" hidden="1"/>
  </cols>
  <sheetData>
    <row r="1" spans="1:8" ht="39" customHeight="1" x14ac:dyDescent="0.2">
      <c r="A1" s="60" t="s">
        <v>23</v>
      </c>
      <c r="B1" s="61"/>
      <c r="C1" s="61"/>
      <c r="D1" s="61"/>
      <c r="E1" s="61"/>
      <c r="F1" s="61"/>
      <c r="G1" s="61"/>
      <c r="H1" s="61"/>
    </row>
    <row r="2" spans="1:8" ht="72" customHeight="1" x14ac:dyDescent="0.2">
      <c r="A2" s="62" t="s">
        <v>83</v>
      </c>
      <c r="B2" s="52"/>
      <c r="C2" s="52"/>
      <c r="D2" s="52"/>
      <c r="E2" s="52"/>
      <c r="F2" s="52"/>
      <c r="G2" s="52"/>
      <c r="H2" s="63"/>
    </row>
    <row r="3" spans="1:8" x14ac:dyDescent="0.2">
      <c r="A3" s="64" t="s">
        <v>24</v>
      </c>
      <c r="B3" s="65"/>
      <c r="C3" s="65"/>
      <c r="D3" s="65"/>
      <c r="E3" s="65"/>
      <c r="F3" s="65"/>
      <c r="G3" s="65"/>
      <c r="H3" s="65"/>
    </row>
    <row r="4" spans="1:8" x14ac:dyDescent="0.2">
      <c r="A4" s="55" t="s">
        <v>64</v>
      </c>
      <c r="B4" s="50"/>
      <c r="C4" s="50"/>
      <c r="D4" s="50"/>
      <c r="E4" s="50"/>
      <c r="F4" s="50"/>
      <c r="G4" s="50"/>
      <c r="H4" s="50"/>
    </row>
    <row r="5" spans="1:8" x14ac:dyDescent="0.2">
      <c r="A5" s="55" t="s">
        <v>63</v>
      </c>
      <c r="B5" s="55"/>
      <c r="C5" s="55"/>
      <c r="D5" s="55"/>
      <c r="E5" s="55"/>
      <c r="F5" s="55"/>
      <c r="G5" s="55"/>
      <c r="H5" s="55"/>
    </row>
    <row r="6" spans="1:8" ht="15.75" customHeight="1" x14ac:dyDescent="0.2">
      <c r="A6" s="55" t="str">
        <f>"Главный эксперт: "&amp;Переменные!$B$3</f>
        <v>Главный эксперт: Гудков Максим Дмитриевич, me@gmax.pro, 89266280008</v>
      </c>
      <c r="B6" s="55"/>
      <c r="C6" s="55"/>
      <c r="D6" s="55"/>
      <c r="E6" s="55"/>
      <c r="F6" s="55"/>
      <c r="G6" s="55"/>
      <c r="H6" s="55"/>
    </row>
    <row r="7" spans="1:8" ht="15.75" customHeight="1" x14ac:dyDescent="0.2">
      <c r="A7" s="55" t="str">
        <f>"Технический администратор площадки: "&amp;Переменные!$B$4</f>
        <v>Технический администратор площадки: Серёжкин Антон Валерьевич 89242605333</v>
      </c>
      <c r="B7" s="55"/>
      <c r="C7" s="55"/>
      <c r="D7" s="55"/>
      <c r="E7" s="55"/>
      <c r="F7" s="55"/>
      <c r="G7" s="55"/>
      <c r="H7" s="55"/>
    </row>
    <row r="8" spans="1:8" ht="16.5" customHeight="1" x14ac:dyDescent="0.2">
      <c r="A8" s="55" t="str">
        <f>"Количество рабочих мест: "&amp;Переменные!$B$2</f>
        <v>Количество рабочих мест: 15</v>
      </c>
      <c r="B8" s="55"/>
      <c r="C8" s="55"/>
      <c r="D8" s="55"/>
      <c r="E8" s="55"/>
      <c r="F8" s="55"/>
      <c r="G8" s="55"/>
      <c r="H8" s="55"/>
    </row>
    <row r="9" spans="1:8" ht="20" x14ac:dyDescent="0.2">
      <c r="A9" s="57" t="s">
        <v>16</v>
      </c>
      <c r="B9" s="58"/>
      <c r="C9" s="58"/>
      <c r="D9" s="58"/>
      <c r="E9" s="58"/>
      <c r="F9" s="58"/>
      <c r="G9" s="58"/>
      <c r="H9" s="59"/>
    </row>
    <row r="10" spans="1:8" ht="36" customHeight="1" x14ac:dyDescent="0.2">
      <c r="A10" s="55" t="str">
        <f>"Требования к обеспечению зоны (коммуникации, площадь, сети, количество рабочих мест и др.): не менее 100 м2, искуственное освещение, электричество 220В, " &amp;Переменные!B1&amp; " рабочих мест конкурсантов, 1 рабочее место ГЭ, наличие ЛВС и системы видеонаблюдения"</f>
        <v>Требования к обеспечению зоны (коммуникации, площадь, сети, количество рабочих мест и др.): не менее 100 м2, искуственное освещение, электричество 220В, 30 рабочих мест конкурсантов, 1 рабочее место ГЭ, наличие ЛВС и системы видеонаблюдения</v>
      </c>
      <c r="B10" s="56"/>
      <c r="C10" s="56"/>
      <c r="D10" s="56"/>
      <c r="E10" s="56"/>
      <c r="F10" s="56"/>
      <c r="G10" s="56"/>
      <c r="H10" s="56"/>
    </row>
    <row r="11" spans="1:8" ht="16" customHeight="1" x14ac:dyDescent="0.2">
      <c r="A11" s="49" t="s">
        <v>25</v>
      </c>
      <c r="B11" s="50"/>
      <c r="C11" s="50"/>
      <c r="D11" s="50"/>
      <c r="E11" s="50"/>
      <c r="F11" s="50"/>
      <c r="G11" s="50"/>
      <c r="H11" s="50"/>
    </row>
    <row r="12" spans="1:8" ht="16" customHeight="1" x14ac:dyDescent="0.2">
      <c r="A12" s="49" t="s">
        <v>34</v>
      </c>
      <c r="B12" s="50"/>
      <c r="C12" s="50"/>
      <c r="D12" s="50"/>
      <c r="E12" s="50"/>
      <c r="F12" s="50"/>
      <c r="G12" s="50"/>
      <c r="H12" s="50"/>
    </row>
    <row r="13" spans="1:8" ht="16" customHeight="1" x14ac:dyDescent="0.2">
      <c r="A13" s="49" t="s">
        <v>46</v>
      </c>
      <c r="B13" s="50"/>
      <c r="C13" s="50"/>
      <c r="D13" s="50"/>
      <c r="E13" s="50"/>
      <c r="F13" s="50"/>
      <c r="G13" s="50"/>
      <c r="H13" s="50"/>
    </row>
    <row r="14" spans="1:8" ht="16.5" customHeight="1" x14ac:dyDescent="0.2">
      <c r="A14" s="49" t="s">
        <v>84</v>
      </c>
      <c r="B14" s="50"/>
      <c r="C14" s="50"/>
      <c r="D14" s="50"/>
      <c r="E14" s="50"/>
      <c r="F14" s="50"/>
      <c r="G14" s="50"/>
      <c r="H14" s="50"/>
    </row>
    <row r="15" spans="1:8" ht="17" customHeight="1" x14ac:dyDescent="0.2">
      <c r="A15" s="49" t="s">
        <v>35</v>
      </c>
      <c r="B15" s="50"/>
      <c r="C15" s="50"/>
      <c r="D15" s="50"/>
      <c r="E15" s="50"/>
      <c r="F15" s="50"/>
      <c r="G15" s="50"/>
      <c r="H15" s="50"/>
    </row>
    <row r="16" spans="1:8" ht="60" x14ac:dyDescent="0.2">
      <c r="A16" s="17" t="s">
        <v>9</v>
      </c>
      <c r="B16" s="17" t="s">
        <v>8</v>
      </c>
      <c r="C16" s="17" t="s">
        <v>7</v>
      </c>
      <c r="D16" s="17" t="s">
        <v>6</v>
      </c>
      <c r="E16" s="17" t="s">
        <v>50</v>
      </c>
      <c r="F16" s="17" t="s">
        <v>4</v>
      </c>
      <c r="G16" s="17" t="s">
        <v>3</v>
      </c>
      <c r="H16" s="17" t="s">
        <v>14</v>
      </c>
    </row>
    <row r="17" spans="1:8" ht="30" x14ac:dyDescent="0.2">
      <c r="A17" s="17">
        <v>1</v>
      </c>
      <c r="B17" s="22" t="s">
        <v>26</v>
      </c>
      <c r="C17" s="22" t="s">
        <v>133</v>
      </c>
      <c r="D17" s="17" t="s">
        <v>11</v>
      </c>
      <c r="E17" s="17">
        <v>2</v>
      </c>
      <c r="F17" s="17" t="s">
        <v>0</v>
      </c>
      <c r="G17" s="17">
        <f>E17*Переменные!$B$2</f>
        <v>30</v>
      </c>
      <c r="H17" s="17"/>
    </row>
    <row r="18" spans="1:8" ht="60" x14ac:dyDescent="0.2">
      <c r="A18" s="17">
        <v>2</v>
      </c>
      <c r="B18" s="22" t="s">
        <v>27</v>
      </c>
      <c r="C18" s="22" t="s">
        <v>58</v>
      </c>
      <c r="D18" s="17" t="s">
        <v>11</v>
      </c>
      <c r="E18" s="17">
        <v>2</v>
      </c>
      <c r="F18" s="17" t="s">
        <v>0</v>
      </c>
      <c r="G18" s="17">
        <f>E18*Переменные!$B$2</f>
        <v>30</v>
      </c>
      <c r="H18" s="17"/>
    </row>
    <row r="19" spans="1:8" ht="30" x14ac:dyDescent="0.2">
      <c r="A19" s="17">
        <v>3</v>
      </c>
      <c r="B19" s="24" t="s">
        <v>28</v>
      </c>
      <c r="C19" s="22" t="s">
        <v>60</v>
      </c>
      <c r="D19" s="17" t="s">
        <v>11</v>
      </c>
      <c r="E19" s="17">
        <v>1</v>
      </c>
      <c r="F19" s="17" t="s">
        <v>0</v>
      </c>
      <c r="G19" s="17">
        <v>1</v>
      </c>
      <c r="H19" s="17"/>
    </row>
    <row r="20" spans="1:8" ht="42" x14ac:dyDescent="0.2">
      <c r="A20" s="17">
        <v>4</v>
      </c>
      <c r="B20" s="28" t="s">
        <v>134</v>
      </c>
      <c r="C20" s="34" t="s">
        <v>61</v>
      </c>
      <c r="D20" s="29" t="s">
        <v>13</v>
      </c>
      <c r="E20" s="17">
        <v>1</v>
      </c>
      <c r="F20" s="17" t="s">
        <v>0</v>
      </c>
      <c r="G20" s="17">
        <v>1</v>
      </c>
      <c r="H20" s="17"/>
    </row>
    <row r="21" spans="1:8" ht="168" x14ac:dyDescent="0.2">
      <c r="A21" s="17">
        <v>5</v>
      </c>
      <c r="B21" s="28" t="s">
        <v>29</v>
      </c>
      <c r="C21" s="33" t="s">
        <v>85</v>
      </c>
      <c r="D21" s="29" t="s">
        <v>13</v>
      </c>
      <c r="E21" s="17">
        <v>2</v>
      </c>
      <c r="F21" s="17" t="s">
        <v>0</v>
      </c>
      <c r="G21" s="17">
        <v>2</v>
      </c>
      <c r="H21" s="17"/>
    </row>
    <row r="22" spans="1:8" ht="210" x14ac:dyDescent="0.2">
      <c r="A22" s="17">
        <v>6</v>
      </c>
      <c r="B22" s="28" t="s">
        <v>86</v>
      </c>
      <c r="C22" s="33" t="s">
        <v>87</v>
      </c>
      <c r="D22" s="29" t="s">
        <v>13</v>
      </c>
      <c r="E22" s="17">
        <v>2</v>
      </c>
      <c r="F22" s="17" t="s">
        <v>0</v>
      </c>
      <c r="G22" s="17">
        <v>2</v>
      </c>
      <c r="H22" s="17" t="s">
        <v>139</v>
      </c>
    </row>
    <row r="23" spans="1:8" ht="224" x14ac:dyDescent="0.2">
      <c r="A23" s="17">
        <v>7</v>
      </c>
      <c r="B23" s="28" t="s">
        <v>110</v>
      </c>
      <c r="C23" s="35" t="s">
        <v>111</v>
      </c>
      <c r="D23" s="29" t="s">
        <v>13</v>
      </c>
      <c r="E23" s="17">
        <v>2</v>
      </c>
      <c r="F23" s="17" t="s">
        <v>0</v>
      </c>
      <c r="G23" s="17">
        <v>2</v>
      </c>
      <c r="H23" s="17"/>
    </row>
    <row r="24" spans="1:8" ht="84" x14ac:dyDescent="0.2">
      <c r="A24" s="17">
        <v>8</v>
      </c>
      <c r="B24" s="28" t="s">
        <v>36</v>
      </c>
      <c r="C24" s="36" t="s">
        <v>65</v>
      </c>
      <c r="D24" s="29" t="s">
        <v>13</v>
      </c>
      <c r="E24" s="17">
        <v>2</v>
      </c>
      <c r="F24" s="17" t="s">
        <v>0</v>
      </c>
      <c r="G24" s="17">
        <f>E24*Переменные!$B$2</f>
        <v>30</v>
      </c>
      <c r="H24" s="17"/>
    </row>
    <row r="25" spans="1:8" ht="328" x14ac:dyDescent="0.2">
      <c r="A25" s="17">
        <v>9</v>
      </c>
      <c r="B25" s="28" t="s">
        <v>37</v>
      </c>
      <c r="C25" s="17" t="s">
        <v>39</v>
      </c>
      <c r="D25" s="29" t="s">
        <v>38</v>
      </c>
      <c r="E25" s="17">
        <v>1</v>
      </c>
      <c r="F25" s="17" t="s">
        <v>0</v>
      </c>
      <c r="G25" s="17">
        <f>E25*Переменные!$B$2</f>
        <v>15</v>
      </c>
      <c r="H25" s="17"/>
    </row>
    <row r="26" spans="1:8" ht="32" x14ac:dyDescent="0.2">
      <c r="A26" s="17">
        <v>10</v>
      </c>
      <c r="B26" s="40" t="s">
        <v>112</v>
      </c>
      <c r="C26" s="40" t="s">
        <v>121</v>
      </c>
      <c r="D26" s="29" t="s">
        <v>38</v>
      </c>
      <c r="E26" s="39">
        <v>1</v>
      </c>
      <c r="F26" s="17" t="s">
        <v>0</v>
      </c>
      <c r="G26" s="17">
        <f>E26*Переменные!$B$2</f>
        <v>15</v>
      </c>
      <c r="H26" s="39"/>
    </row>
    <row r="27" spans="1:8" ht="32" x14ac:dyDescent="0.2">
      <c r="A27" s="17">
        <v>11</v>
      </c>
      <c r="B27" s="40" t="s">
        <v>112</v>
      </c>
      <c r="C27" s="40" t="s">
        <v>120</v>
      </c>
      <c r="D27" s="29" t="s">
        <v>38</v>
      </c>
      <c r="E27" s="39">
        <v>1</v>
      </c>
      <c r="F27" s="17" t="s">
        <v>0</v>
      </c>
      <c r="G27" s="17">
        <f>E27*Переменные!$B$2</f>
        <v>15</v>
      </c>
      <c r="H27" s="39"/>
    </row>
    <row r="28" spans="1:8" ht="32" x14ac:dyDescent="0.2">
      <c r="A28" s="17">
        <v>12</v>
      </c>
      <c r="B28" s="40" t="s">
        <v>112</v>
      </c>
      <c r="C28" s="40" t="s">
        <v>122</v>
      </c>
      <c r="D28" s="29" t="s">
        <v>38</v>
      </c>
      <c r="E28" s="39">
        <v>5</v>
      </c>
      <c r="F28" s="17" t="s">
        <v>0</v>
      </c>
      <c r="G28" s="17">
        <f>E28*Переменные!$B$2</f>
        <v>75</v>
      </c>
      <c r="H28" s="39"/>
    </row>
    <row r="29" spans="1:8" ht="32" x14ac:dyDescent="0.2">
      <c r="A29" s="17">
        <v>13</v>
      </c>
      <c r="B29" s="41" t="s">
        <v>113</v>
      </c>
      <c r="C29" s="41" t="s">
        <v>114</v>
      </c>
      <c r="D29" s="29" t="s">
        <v>38</v>
      </c>
      <c r="E29" s="39">
        <v>1</v>
      </c>
      <c r="F29" s="17" t="s">
        <v>0</v>
      </c>
      <c r="G29" s="17">
        <f>E29*Переменные!$B$2</f>
        <v>15</v>
      </c>
      <c r="H29" s="39"/>
    </row>
    <row r="30" spans="1:8" ht="32" x14ac:dyDescent="0.2">
      <c r="A30" s="17">
        <v>14</v>
      </c>
      <c r="B30" s="42" t="s">
        <v>113</v>
      </c>
      <c r="C30" s="42" t="s">
        <v>115</v>
      </c>
      <c r="D30" s="29" t="s">
        <v>38</v>
      </c>
      <c r="E30" s="39">
        <v>1</v>
      </c>
      <c r="F30" s="17" t="s">
        <v>0</v>
      </c>
      <c r="G30" s="17">
        <f>E30*Переменные!$B$2</f>
        <v>15</v>
      </c>
      <c r="H30" s="39"/>
    </row>
    <row r="31" spans="1:8" ht="32" x14ac:dyDescent="0.2">
      <c r="A31" s="17">
        <v>15</v>
      </c>
      <c r="B31" s="41" t="s">
        <v>113</v>
      </c>
      <c r="C31" s="41" t="s">
        <v>116</v>
      </c>
      <c r="D31" s="29" t="s">
        <v>38</v>
      </c>
      <c r="E31" s="39">
        <v>1</v>
      </c>
      <c r="F31" s="17" t="s">
        <v>0</v>
      </c>
      <c r="G31" s="17">
        <f>E31*Переменные!$B$2</f>
        <v>15</v>
      </c>
      <c r="H31" s="39"/>
    </row>
    <row r="32" spans="1:8" ht="32" x14ac:dyDescent="0.2">
      <c r="A32" s="17">
        <v>16</v>
      </c>
      <c r="B32" s="42" t="s">
        <v>113</v>
      </c>
      <c r="C32" s="42" t="s">
        <v>117</v>
      </c>
      <c r="D32" s="29" t="s">
        <v>38</v>
      </c>
      <c r="E32" s="39">
        <v>2</v>
      </c>
      <c r="F32" s="17" t="s">
        <v>0</v>
      </c>
      <c r="G32" s="17">
        <f>E32*Переменные!$B$2</f>
        <v>30</v>
      </c>
      <c r="H32" s="39"/>
    </row>
    <row r="33" spans="1:8" ht="32" x14ac:dyDescent="0.2">
      <c r="A33" s="17">
        <v>17</v>
      </c>
      <c r="B33" s="41" t="s">
        <v>113</v>
      </c>
      <c r="C33" s="41" t="s">
        <v>118</v>
      </c>
      <c r="D33" s="29" t="s">
        <v>38</v>
      </c>
      <c r="E33" s="39">
        <v>1</v>
      </c>
      <c r="F33" s="17" t="s">
        <v>0</v>
      </c>
      <c r="G33" s="17">
        <f>E33*Переменные!$B$2</f>
        <v>15</v>
      </c>
      <c r="H33" s="39"/>
    </row>
    <row r="34" spans="1:8" ht="15.75" customHeight="1" x14ac:dyDescent="0.2">
      <c r="A34" s="17">
        <v>18</v>
      </c>
      <c r="B34" s="42" t="s">
        <v>113</v>
      </c>
      <c r="C34" s="42" t="s">
        <v>119</v>
      </c>
      <c r="D34" s="29" t="s">
        <v>38</v>
      </c>
      <c r="E34" s="25">
        <v>1</v>
      </c>
      <c r="F34" s="17" t="s">
        <v>0</v>
      </c>
      <c r="G34" s="17">
        <f>E34*Переменные!$B$2</f>
        <v>15</v>
      </c>
      <c r="H34" s="26"/>
    </row>
    <row r="35" spans="1:8" ht="23" customHeight="1" x14ac:dyDescent="0.2">
      <c r="A35" s="51" t="s">
        <v>17</v>
      </c>
      <c r="B35" s="52"/>
      <c r="C35" s="52"/>
      <c r="D35" s="52"/>
      <c r="E35" s="52"/>
      <c r="F35" s="52"/>
      <c r="G35" s="52"/>
      <c r="H35" s="52"/>
    </row>
    <row r="36" spans="1:8" ht="16" customHeight="1" x14ac:dyDescent="0.2">
      <c r="A36" s="55" t="s">
        <v>127</v>
      </c>
      <c r="B36" s="56"/>
      <c r="C36" s="56"/>
      <c r="D36" s="56"/>
      <c r="E36" s="56"/>
      <c r="F36" s="56"/>
      <c r="G36" s="56"/>
      <c r="H36" s="56"/>
    </row>
    <row r="37" spans="1:8" ht="18" customHeight="1" x14ac:dyDescent="0.2">
      <c r="A37" s="49" t="s">
        <v>47</v>
      </c>
      <c r="B37" s="50"/>
      <c r="C37" s="50"/>
      <c r="D37" s="50"/>
      <c r="E37" s="50"/>
      <c r="F37" s="50"/>
      <c r="G37" s="50"/>
      <c r="H37" s="50"/>
    </row>
    <row r="38" spans="1:8" ht="60" x14ac:dyDescent="0.2">
      <c r="A38" s="12" t="s">
        <v>9</v>
      </c>
      <c r="B38" s="12" t="s">
        <v>8</v>
      </c>
      <c r="C38" s="11" t="s">
        <v>7</v>
      </c>
      <c r="D38" s="12" t="s">
        <v>6</v>
      </c>
      <c r="E38" s="17" t="s">
        <v>50</v>
      </c>
      <c r="F38" s="12" t="s">
        <v>4</v>
      </c>
      <c r="G38" s="12" t="s">
        <v>3</v>
      </c>
      <c r="H38" s="12" t="s">
        <v>14</v>
      </c>
    </row>
    <row r="39" spans="1:8" ht="30" x14ac:dyDescent="0.2">
      <c r="A39" s="17">
        <v>1</v>
      </c>
      <c r="B39" s="22" t="s">
        <v>26</v>
      </c>
      <c r="C39" s="22" t="s">
        <v>59</v>
      </c>
      <c r="D39" s="17" t="s">
        <v>11</v>
      </c>
      <c r="E39" s="17">
        <v>1</v>
      </c>
      <c r="F39" s="17" t="s">
        <v>0</v>
      </c>
      <c r="G39" s="17">
        <f>E39*Переменные!$B$2</f>
        <v>15</v>
      </c>
      <c r="H39" s="17"/>
    </row>
    <row r="40" spans="1:8" ht="60" x14ac:dyDescent="0.2">
      <c r="A40" s="17">
        <v>2</v>
      </c>
      <c r="B40" s="22" t="s">
        <v>27</v>
      </c>
      <c r="C40" s="22" t="s">
        <v>58</v>
      </c>
      <c r="D40" s="17" t="s">
        <v>11</v>
      </c>
      <c r="E40" s="17">
        <v>2</v>
      </c>
      <c r="F40" s="17" t="s">
        <v>0</v>
      </c>
      <c r="G40" s="17">
        <f>E40*Переменные!$B$2</f>
        <v>30</v>
      </c>
      <c r="H40" s="17"/>
    </row>
    <row r="41" spans="1:8" ht="15.75" customHeight="1" x14ac:dyDescent="0.2">
      <c r="A41" s="12"/>
      <c r="B41" s="8"/>
      <c r="C41" s="4"/>
      <c r="D41" s="3"/>
      <c r="E41" s="7"/>
      <c r="F41" s="7"/>
      <c r="G41" s="7"/>
      <c r="H41" s="2"/>
    </row>
    <row r="42" spans="1:8" ht="26.5" customHeight="1" x14ac:dyDescent="0.2">
      <c r="A42" s="51" t="s">
        <v>132</v>
      </c>
      <c r="B42" s="52"/>
      <c r="C42" s="52"/>
      <c r="D42" s="52"/>
      <c r="E42" s="52"/>
      <c r="F42" s="52"/>
      <c r="G42" s="52"/>
      <c r="H42" s="52"/>
    </row>
    <row r="43" spans="1:8" ht="33" customHeight="1" x14ac:dyDescent="0.2">
      <c r="A43" s="55" t="s">
        <v>32</v>
      </c>
      <c r="B43" s="56"/>
      <c r="C43" s="56"/>
      <c r="D43" s="56"/>
      <c r="E43" s="56"/>
      <c r="F43" s="56"/>
      <c r="G43" s="56"/>
      <c r="H43" s="56"/>
    </row>
    <row r="44" spans="1:8" ht="15" customHeight="1" x14ac:dyDescent="0.2">
      <c r="A44" s="49" t="s">
        <v>31</v>
      </c>
      <c r="B44" s="50"/>
      <c r="C44" s="50"/>
      <c r="D44" s="50"/>
      <c r="E44" s="50"/>
      <c r="F44" s="50"/>
      <c r="G44" s="50"/>
      <c r="H44" s="50"/>
    </row>
    <row r="45" spans="1:8" ht="15" customHeight="1" x14ac:dyDescent="0.2">
      <c r="A45" s="49" t="s">
        <v>33</v>
      </c>
      <c r="B45" s="50"/>
      <c r="C45" s="50"/>
      <c r="D45" s="50"/>
      <c r="E45" s="50"/>
      <c r="F45" s="50"/>
      <c r="G45" s="50"/>
      <c r="H45" s="50"/>
    </row>
    <row r="46" spans="1:8" ht="15" customHeight="1" x14ac:dyDescent="0.2">
      <c r="A46" s="49" t="s">
        <v>34</v>
      </c>
      <c r="B46" s="50"/>
      <c r="C46" s="50"/>
      <c r="D46" s="50"/>
      <c r="E46" s="50"/>
      <c r="F46" s="50"/>
      <c r="G46" s="50"/>
      <c r="H46" s="50"/>
    </row>
    <row r="47" spans="1:8" ht="16" customHeight="1" x14ac:dyDescent="0.2">
      <c r="A47" s="49" t="s">
        <v>35</v>
      </c>
      <c r="B47" s="50"/>
      <c r="C47" s="50"/>
      <c r="D47" s="50"/>
      <c r="E47" s="50"/>
      <c r="F47" s="50"/>
      <c r="G47" s="50"/>
      <c r="H47" s="50"/>
    </row>
    <row r="48" spans="1:8" ht="15.75" customHeight="1" x14ac:dyDescent="0.2">
      <c r="A48" s="49" t="s">
        <v>46</v>
      </c>
      <c r="B48" s="50"/>
      <c r="C48" s="50"/>
      <c r="D48" s="50"/>
      <c r="E48" s="50"/>
      <c r="F48" s="50"/>
      <c r="G48" s="50"/>
      <c r="H48" s="50"/>
    </row>
    <row r="49" spans="1:8" ht="60" x14ac:dyDescent="0.2">
      <c r="A49" s="12" t="s">
        <v>9</v>
      </c>
      <c r="B49" s="12" t="s">
        <v>8</v>
      </c>
      <c r="C49" s="11" t="s">
        <v>7</v>
      </c>
      <c r="D49" s="12" t="s">
        <v>6</v>
      </c>
      <c r="E49" s="12" t="s">
        <v>5</v>
      </c>
      <c r="F49" s="12" t="s">
        <v>4</v>
      </c>
      <c r="G49" s="12" t="s">
        <v>3</v>
      </c>
      <c r="H49" s="12" t="s">
        <v>14</v>
      </c>
    </row>
    <row r="50" spans="1:8" ht="30" x14ac:dyDescent="0.2">
      <c r="A50" s="17">
        <v>1</v>
      </c>
      <c r="B50" s="22" t="s">
        <v>26</v>
      </c>
      <c r="C50" s="22" t="s">
        <v>59</v>
      </c>
      <c r="D50" s="17" t="s">
        <v>11</v>
      </c>
      <c r="E50" s="17">
        <v>1</v>
      </c>
      <c r="F50" s="17" t="s">
        <v>0</v>
      </c>
      <c r="G50" s="17">
        <f>E50*Переменные!$B$2</f>
        <v>15</v>
      </c>
      <c r="H50" s="17"/>
    </row>
    <row r="51" spans="1:8" ht="60" x14ac:dyDescent="0.2">
      <c r="A51" s="17">
        <v>2</v>
      </c>
      <c r="B51" s="22" t="s">
        <v>27</v>
      </c>
      <c r="C51" s="22" t="s">
        <v>58</v>
      </c>
      <c r="D51" s="17" t="s">
        <v>11</v>
      </c>
      <c r="E51" s="17">
        <v>1</v>
      </c>
      <c r="F51" s="17" t="s">
        <v>0</v>
      </c>
      <c r="G51" s="17">
        <f>E51*Переменные!$B$2</f>
        <v>15</v>
      </c>
      <c r="H51" s="17"/>
    </row>
    <row r="52" spans="1:8" ht="26.5" customHeight="1" x14ac:dyDescent="0.2">
      <c r="A52" s="51" t="s">
        <v>128</v>
      </c>
      <c r="B52" s="52"/>
      <c r="C52" s="52"/>
      <c r="D52" s="52"/>
      <c r="E52" s="52"/>
      <c r="F52" s="52"/>
      <c r="G52" s="52"/>
      <c r="H52" s="52"/>
    </row>
    <row r="53" spans="1:8" ht="33" customHeight="1" x14ac:dyDescent="0.2">
      <c r="A53" s="55" t="s">
        <v>129</v>
      </c>
      <c r="B53" s="56"/>
      <c r="C53" s="56"/>
      <c r="D53" s="56"/>
      <c r="E53" s="56"/>
      <c r="F53" s="56"/>
      <c r="G53" s="56"/>
      <c r="H53" s="56"/>
    </row>
    <row r="54" spans="1:8" ht="15" customHeight="1" x14ac:dyDescent="0.2">
      <c r="A54" s="49" t="s">
        <v>130</v>
      </c>
      <c r="B54" s="50"/>
      <c r="C54" s="50"/>
      <c r="D54" s="50"/>
      <c r="E54" s="50"/>
      <c r="F54" s="50"/>
      <c r="G54" s="50"/>
      <c r="H54" s="50"/>
    </row>
    <row r="55" spans="1:8" ht="15" customHeight="1" x14ac:dyDescent="0.2">
      <c r="A55" s="49" t="s">
        <v>33</v>
      </c>
      <c r="B55" s="50"/>
      <c r="C55" s="50"/>
      <c r="D55" s="50"/>
      <c r="E55" s="50"/>
      <c r="F55" s="50"/>
      <c r="G55" s="50"/>
      <c r="H55" s="50"/>
    </row>
    <row r="56" spans="1:8" ht="15" customHeight="1" x14ac:dyDescent="0.2">
      <c r="A56" s="49" t="s">
        <v>34</v>
      </c>
      <c r="B56" s="50"/>
      <c r="C56" s="50"/>
      <c r="D56" s="50"/>
      <c r="E56" s="50"/>
      <c r="F56" s="50"/>
      <c r="G56" s="50"/>
      <c r="H56" s="50"/>
    </row>
    <row r="57" spans="1:8" ht="16" customHeight="1" x14ac:dyDescent="0.2">
      <c r="A57" s="49" t="s">
        <v>35</v>
      </c>
      <c r="B57" s="50"/>
      <c r="C57" s="50"/>
      <c r="D57" s="50"/>
      <c r="E57" s="50"/>
      <c r="F57" s="50"/>
      <c r="G57" s="50"/>
      <c r="H57" s="50"/>
    </row>
    <row r="58" spans="1:8" ht="15.75" customHeight="1" x14ac:dyDescent="0.2">
      <c r="A58" s="49" t="s">
        <v>46</v>
      </c>
      <c r="B58" s="50"/>
      <c r="C58" s="50"/>
      <c r="D58" s="50"/>
      <c r="E58" s="50"/>
      <c r="F58" s="50"/>
      <c r="G58" s="50"/>
      <c r="H58" s="50"/>
    </row>
    <row r="59" spans="1:8" ht="60" x14ac:dyDescent="0.2">
      <c r="A59" s="12" t="s">
        <v>9</v>
      </c>
      <c r="B59" s="12" t="s">
        <v>8</v>
      </c>
      <c r="C59" s="11" t="s">
        <v>7</v>
      </c>
      <c r="D59" s="12" t="s">
        <v>6</v>
      </c>
      <c r="E59" s="12" t="s">
        <v>5</v>
      </c>
      <c r="F59" s="12" t="s">
        <v>4</v>
      </c>
      <c r="G59" s="12" t="s">
        <v>3</v>
      </c>
      <c r="H59" s="12" t="s">
        <v>14</v>
      </c>
    </row>
    <row r="60" spans="1:8" ht="30" x14ac:dyDescent="0.2">
      <c r="A60" s="17">
        <v>1</v>
      </c>
      <c r="B60" s="22" t="s">
        <v>26</v>
      </c>
      <c r="C60" s="22" t="s">
        <v>59</v>
      </c>
      <c r="D60" s="17" t="s">
        <v>11</v>
      </c>
      <c r="E60" s="17">
        <v>2</v>
      </c>
      <c r="F60" s="17" t="s">
        <v>0</v>
      </c>
      <c r="G60" s="17">
        <v>2</v>
      </c>
      <c r="H60" s="17"/>
    </row>
    <row r="61" spans="1:8" ht="60" x14ac:dyDescent="0.2">
      <c r="A61" s="17">
        <v>2</v>
      </c>
      <c r="B61" s="22" t="s">
        <v>27</v>
      </c>
      <c r="C61" s="22" t="s">
        <v>58</v>
      </c>
      <c r="D61" s="17" t="s">
        <v>11</v>
      </c>
      <c r="E61" s="17">
        <v>2</v>
      </c>
      <c r="F61" s="17" t="s">
        <v>0</v>
      </c>
      <c r="G61" s="17">
        <v>2</v>
      </c>
      <c r="H61" s="17"/>
    </row>
    <row r="62" spans="1:8" x14ac:dyDescent="0.2">
      <c r="A62" s="15"/>
      <c r="B62" s="10"/>
      <c r="C62" s="9"/>
      <c r="D62" s="3"/>
      <c r="E62" s="3"/>
      <c r="F62" s="3"/>
      <c r="G62" s="3"/>
      <c r="H62" s="2"/>
    </row>
    <row r="63" spans="1:8" ht="25" customHeight="1" x14ac:dyDescent="0.2">
      <c r="A63" s="51" t="s">
        <v>10</v>
      </c>
      <c r="B63" s="52"/>
      <c r="C63" s="52"/>
      <c r="D63" s="52"/>
      <c r="E63" s="52"/>
      <c r="F63" s="52"/>
      <c r="G63" s="52"/>
      <c r="H63" s="52"/>
    </row>
    <row r="64" spans="1:8" ht="60" x14ac:dyDescent="0.2">
      <c r="A64" s="7" t="s">
        <v>9</v>
      </c>
      <c r="B64" s="7" t="s">
        <v>8</v>
      </c>
      <c r="C64" s="7" t="s">
        <v>7</v>
      </c>
      <c r="D64" s="7" t="s">
        <v>6</v>
      </c>
      <c r="E64" s="7" t="s">
        <v>5</v>
      </c>
      <c r="F64" s="7" t="s">
        <v>4</v>
      </c>
      <c r="G64" s="7" t="s">
        <v>3</v>
      </c>
      <c r="H64" s="7" t="s">
        <v>14</v>
      </c>
    </row>
    <row r="65" spans="1:8" ht="31" x14ac:dyDescent="0.2">
      <c r="A65" s="16">
        <v>1</v>
      </c>
      <c r="B65" s="6" t="s">
        <v>40</v>
      </c>
      <c r="C65" s="10" t="s">
        <v>42</v>
      </c>
      <c r="D65" s="3" t="s">
        <v>2</v>
      </c>
      <c r="E65" s="5">
        <v>1</v>
      </c>
      <c r="F65" s="5" t="s">
        <v>43</v>
      </c>
      <c r="G65" s="3">
        <v>1</v>
      </c>
      <c r="H65" s="2"/>
    </row>
    <row r="66" spans="1:8" ht="61" x14ac:dyDescent="0.2">
      <c r="A66" s="15">
        <v>2</v>
      </c>
      <c r="B66" s="2" t="s">
        <v>1</v>
      </c>
      <c r="C66" s="10" t="s">
        <v>44</v>
      </c>
      <c r="D66" s="3" t="s">
        <v>2</v>
      </c>
      <c r="E66" s="3">
        <v>1</v>
      </c>
      <c r="F66" s="3" t="s">
        <v>43</v>
      </c>
      <c r="G66" s="3">
        <f>E66</f>
        <v>1</v>
      </c>
      <c r="H66" s="2"/>
    </row>
    <row r="67" spans="1:8" ht="136" x14ac:dyDescent="0.2">
      <c r="A67" s="15">
        <v>3</v>
      </c>
      <c r="B67" s="2" t="s">
        <v>41</v>
      </c>
      <c r="C67" s="10" t="s">
        <v>45</v>
      </c>
      <c r="D67" s="3" t="s">
        <v>2</v>
      </c>
      <c r="E67" s="3">
        <v>1</v>
      </c>
      <c r="F67" s="3" t="s">
        <v>0</v>
      </c>
      <c r="G67" s="3">
        <v>1</v>
      </c>
      <c r="H67" s="2"/>
    </row>
    <row r="68" spans="1:8" ht="20" x14ac:dyDescent="0.2">
      <c r="A68" s="53" t="s">
        <v>15</v>
      </c>
      <c r="B68" s="54"/>
      <c r="C68" s="54"/>
      <c r="D68" s="54"/>
      <c r="E68" s="54"/>
      <c r="F68" s="54"/>
      <c r="G68" s="54"/>
      <c r="H68" s="54"/>
    </row>
    <row r="69" spans="1:8" ht="18" customHeight="1" x14ac:dyDescent="0.2">
      <c r="A69" s="55" t="s">
        <v>131</v>
      </c>
      <c r="B69" s="50"/>
      <c r="C69" s="50"/>
      <c r="D69" s="50"/>
      <c r="E69" s="50"/>
      <c r="F69" s="50"/>
      <c r="G69" s="50"/>
      <c r="H69" s="50"/>
    </row>
    <row r="70" spans="1:8" ht="16.5" customHeight="1" x14ac:dyDescent="0.2">
      <c r="A70" s="49" t="s">
        <v>48</v>
      </c>
      <c r="B70" s="50"/>
      <c r="C70" s="50"/>
      <c r="D70" s="50"/>
      <c r="E70" s="50"/>
      <c r="F70" s="50"/>
      <c r="G70" s="50"/>
      <c r="H70" s="50"/>
    </row>
    <row r="71" spans="1:8" ht="16" customHeight="1" x14ac:dyDescent="0.2">
      <c r="A71" s="49" t="s">
        <v>49</v>
      </c>
      <c r="B71" s="50"/>
      <c r="C71" s="50"/>
      <c r="D71" s="50"/>
      <c r="E71" s="50"/>
      <c r="F71" s="50"/>
      <c r="G71" s="50"/>
      <c r="H71" s="50"/>
    </row>
    <row r="72" spans="1:8" ht="15.5" customHeight="1" x14ac:dyDescent="0.2">
      <c r="A72" s="49" t="s">
        <v>35</v>
      </c>
      <c r="B72" s="50"/>
      <c r="C72" s="50"/>
      <c r="D72" s="50"/>
      <c r="E72" s="50"/>
      <c r="F72" s="50"/>
      <c r="G72" s="50"/>
      <c r="H72" s="50"/>
    </row>
    <row r="73" spans="1:8" ht="60" x14ac:dyDescent="0.2">
      <c r="A73" s="12" t="s">
        <v>9</v>
      </c>
      <c r="B73" s="11" t="s">
        <v>8</v>
      </c>
      <c r="C73" s="11" t="s">
        <v>7</v>
      </c>
      <c r="D73" s="12" t="s">
        <v>6</v>
      </c>
      <c r="E73" s="12" t="s">
        <v>5</v>
      </c>
      <c r="F73" s="12" t="s">
        <v>4</v>
      </c>
      <c r="G73" s="12" t="s">
        <v>3</v>
      </c>
      <c r="H73" s="12" t="s">
        <v>14</v>
      </c>
    </row>
    <row r="74" spans="1:8" ht="30" x14ac:dyDescent="0.2">
      <c r="A74" s="15">
        <v>1</v>
      </c>
      <c r="B74" s="22" t="s">
        <v>26</v>
      </c>
      <c r="C74" s="22" t="s">
        <v>59</v>
      </c>
      <c r="D74" s="17" t="s">
        <v>11</v>
      </c>
      <c r="E74" s="17">
        <v>2</v>
      </c>
      <c r="F74" s="17" t="s">
        <v>0</v>
      </c>
      <c r="G74" s="17">
        <v>2</v>
      </c>
      <c r="H74" s="2"/>
    </row>
    <row r="75" spans="1:8" ht="60" x14ac:dyDescent="0.2">
      <c r="A75" s="15">
        <v>2</v>
      </c>
      <c r="B75" s="22" t="s">
        <v>27</v>
      </c>
      <c r="C75" s="22" t="s">
        <v>58</v>
      </c>
      <c r="D75" s="17" t="s">
        <v>11</v>
      </c>
      <c r="E75" s="17">
        <v>1</v>
      </c>
      <c r="F75" s="17" t="s">
        <v>0</v>
      </c>
      <c r="G75" s="17">
        <v>1</v>
      </c>
      <c r="H75" s="2"/>
    </row>
  </sheetData>
  <mergeCells count="38">
    <mergeCell ref="A5:H5"/>
    <mergeCell ref="A1:H1"/>
    <mergeCell ref="A2:H2"/>
    <mergeCell ref="A3:H3"/>
    <mergeCell ref="A4:H4"/>
    <mergeCell ref="A71:H71"/>
    <mergeCell ref="A6:H6"/>
    <mergeCell ref="A7:H7"/>
    <mergeCell ref="A9:H9"/>
    <mergeCell ref="A8:H8"/>
    <mergeCell ref="A10:H10"/>
    <mergeCell ref="A12:H12"/>
    <mergeCell ref="A52:H52"/>
    <mergeCell ref="A53:H53"/>
    <mergeCell ref="A54:H54"/>
    <mergeCell ref="A55:H55"/>
    <mergeCell ref="A56:H56"/>
    <mergeCell ref="A46:H46"/>
    <mergeCell ref="A14:H14"/>
    <mergeCell ref="A15:H15"/>
    <mergeCell ref="A35:H35"/>
    <mergeCell ref="A36:H36"/>
    <mergeCell ref="A57:H57"/>
    <mergeCell ref="A58:H58"/>
    <mergeCell ref="A72:H72"/>
    <mergeCell ref="A11:H11"/>
    <mergeCell ref="A13:H13"/>
    <mergeCell ref="A48:H48"/>
    <mergeCell ref="A63:H63"/>
    <mergeCell ref="A68:H68"/>
    <mergeCell ref="A69:H69"/>
    <mergeCell ref="A70:H70"/>
    <mergeCell ref="A37:H37"/>
    <mergeCell ref="A47:H47"/>
    <mergeCell ref="A42:H42"/>
    <mergeCell ref="A43:H43"/>
    <mergeCell ref="A44:H44"/>
    <mergeCell ref="A45:H4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7272"/>
  </sheetPr>
  <dimension ref="A1:K25"/>
  <sheetViews>
    <sheetView tabSelected="1" zoomScale="85" zoomScaleNormal="85" workbookViewId="0">
      <selection activeCell="E19" sqref="E19"/>
    </sheetView>
  </sheetViews>
  <sheetFormatPr baseColWidth="10" defaultColWidth="0" defaultRowHeight="15" customHeight="1" x14ac:dyDescent="0.2"/>
  <cols>
    <col min="1" max="1" width="5.1640625" style="1" customWidth="1"/>
    <col min="2" max="2" width="52" style="1" customWidth="1"/>
    <col min="3" max="3" width="27.5" style="1" customWidth="1"/>
    <col min="4" max="4" width="22" style="1" customWidth="1"/>
    <col min="5" max="5" width="15.5" style="1" customWidth="1"/>
    <col min="6" max="6" width="19.6640625" style="1" bestFit="1" customWidth="1"/>
    <col min="7" max="7" width="14.5" style="1" customWidth="1"/>
    <col min="8" max="8" width="25" style="1" bestFit="1" customWidth="1"/>
    <col min="9" max="11" width="8.6640625" style="1" hidden="1" customWidth="1"/>
    <col min="12" max="16384" width="14.5" style="1" hidden="1"/>
  </cols>
  <sheetData>
    <row r="1" spans="1:8" ht="72" customHeight="1" x14ac:dyDescent="0.2">
      <c r="A1" s="62" t="s">
        <v>83</v>
      </c>
      <c r="B1" s="52"/>
      <c r="C1" s="52"/>
      <c r="D1" s="52"/>
      <c r="E1" s="52"/>
      <c r="F1" s="52"/>
      <c r="G1" s="52"/>
      <c r="H1" s="63"/>
    </row>
    <row r="2" spans="1:8" ht="14.5" customHeight="1" x14ac:dyDescent="0.2">
      <c r="A2" s="69" t="s">
        <v>24</v>
      </c>
      <c r="B2" s="70"/>
      <c r="C2" s="70"/>
      <c r="D2" s="70"/>
      <c r="E2" s="70"/>
      <c r="F2" s="70"/>
      <c r="G2" s="70"/>
      <c r="H2" s="71"/>
    </row>
    <row r="3" spans="1:8" ht="14.5" customHeight="1" x14ac:dyDescent="0.2">
      <c r="A3" s="66" t="s">
        <v>64</v>
      </c>
      <c r="B3" s="67"/>
      <c r="C3" s="67"/>
      <c r="D3" s="67"/>
      <c r="E3" s="67"/>
      <c r="F3" s="67"/>
      <c r="G3" s="67"/>
      <c r="H3" s="68"/>
    </row>
    <row r="4" spans="1:8" ht="14.5" customHeight="1" x14ac:dyDescent="0.2">
      <c r="A4" s="66" t="s">
        <v>63</v>
      </c>
      <c r="B4" s="67"/>
      <c r="C4" s="67"/>
      <c r="D4" s="67"/>
      <c r="E4" s="67"/>
      <c r="F4" s="67"/>
      <c r="G4" s="67"/>
      <c r="H4" s="68"/>
    </row>
    <row r="5" spans="1:8" ht="15.75" customHeight="1" x14ac:dyDescent="0.2">
      <c r="A5" s="55" t="str">
        <f>"Главный эксперт: "&amp;Переменные!$B$3</f>
        <v>Главный эксперт: Гудков Максим Дмитриевич, me@gmax.pro, 89266280008</v>
      </c>
      <c r="B5" s="55"/>
      <c r="C5" s="55"/>
      <c r="D5" s="55"/>
      <c r="E5" s="55"/>
      <c r="F5" s="55"/>
      <c r="G5" s="55"/>
      <c r="H5" s="55"/>
    </row>
    <row r="6" spans="1:8" ht="15.75" customHeight="1" x14ac:dyDescent="0.2">
      <c r="A6" s="55" t="str">
        <f>"Технический администратор площадки: "&amp;Переменные!$B$4</f>
        <v>Технический администратор площадки: Серёжкин Антон Валерьевич 89242605333</v>
      </c>
      <c r="B6" s="55"/>
      <c r="C6" s="55"/>
      <c r="D6" s="55"/>
      <c r="E6" s="55"/>
      <c r="F6" s="55"/>
      <c r="G6" s="55"/>
      <c r="H6" s="55"/>
    </row>
    <row r="7" spans="1:8" s="13" customFormat="1" ht="15.75" customHeight="1" x14ac:dyDescent="0.2">
      <c r="A7" s="55" t="str">
        <f>"Количество рабочих мест: "&amp;Переменные!$B$2</f>
        <v>Количество рабочих мест: 15</v>
      </c>
      <c r="B7" s="55"/>
      <c r="C7" s="55"/>
      <c r="D7" s="55"/>
      <c r="E7" s="55"/>
      <c r="F7" s="55"/>
      <c r="G7" s="55"/>
      <c r="H7" s="55"/>
    </row>
    <row r="8" spans="1:8" ht="22.5" customHeight="1" x14ac:dyDescent="0.2">
      <c r="A8" s="51" t="s">
        <v>18</v>
      </c>
      <c r="B8" s="52"/>
      <c r="C8" s="52"/>
      <c r="D8" s="52"/>
      <c r="E8" s="52"/>
      <c r="F8" s="52"/>
      <c r="G8" s="52"/>
      <c r="H8" s="52"/>
    </row>
    <row r="9" spans="1:8" ht="15.75" customHeight="1" x14ac:dyDescent="0.2">
      <c r="A9" s="55" t="str">
        <f>"Требования к обеспечению зоны (коммуникации, площадь, сети, количество рабочих мест и др.): не менее 100 м2, искуственное освещение, электричество 220В, " &amp;Переменные!B2&amp; " рабочих мест конкурсантов, 1 рабочее место ГЭ, наличие ЛВС и системы видеонаблюдения"</f>
        <v>Требования к обеспечению зоны (коммуникации, площадь, сети, количество рабочих мест и др.): не менее 100 м2, искуственное освещение, электричество 220В, 15 рабочих мест конкурсантов, 1 рабочее место ГЭ, наличие ЛВС и системы видеонаблюдения</v>
      </c>
      <c r="B9" s="56"/>
      <c r="C9" s="56"/>
      <c r="D9" s="56"/>
      <c r="E9" s="56"/>
      <c r="F9" s="56"/>
      <c r="G9" s="56"/>
      <c r="H9" s="56"/>
    </row>
    <row r="10" spans="1:8" ht="15" customHeight="1" x14ac:dyDescent="0.2">
      <c r="A10" s="49" t="s">
        <v>25</v>
      </c>
      <c r="B10" s="50"/>
      <c r="C10" s="50"/>
      <c r="D10" s="50"/>
      <c r="E10" s="50"/>
      <c r="F10" s="50"/>
      <c r="G10" s="50"/>
      <c r="H10" s="50"/>
    </row>
    <row r="11" spans="1:8" ht="15" customHeight="1" x14ac:dyDescent="0.2">
      <c r="A11" s="49" t="s">
        <v>34</v>
      </c>
      <c r="B11" s="50"/>
      <c r="C11" s="50"/>
      <c r="D11" s="50"/>
      <c r="E11" s="50"/>
      <c r="F11" s="50"/>
      <c r="G11" s="50"/>
      <c r="H11" s="50"/>
    </row>
    <row r="12" spans="1:8" ht="15" customHeight="1" x14ac:dyDescent="0.2">
      <c r="A12" s="49" t="s">
        <v>46</v>
      </c>
      <c r="B12" s="50"/>
      <c r="C12" s="50"/>
      <c r="D12" s="50"/>
      <c r="E12" s="50"/>
      <c r="F12" s="50"/>
      <c r="G12" s="50"/>
      <c r="H12" s="50"/>
    </row>
    <row r="13" spans="1:8" ht="15.75" customHeight="1" x14ac:dyDescent="0.2">
      <c r="A13" s="49" t="s">
        <v>84</v>
      </c>
      <c r="B13" s="50"/>
      <c r="C13" s="50"/>
      <c r="D13" s="50"/>
      <c r="E13" s="50"/>
      <c r="F13" s="50"/>
      <c r="G13" s="50"/>
      <c r="H13" s="50"/>
    </row>
    <row r="14" spans="1:8" ht="15" customHeight="1" x14ac:dyDescent="0.2">
      <c r="A14" s="49" t="s">
        <v>35</v>
      </c>
      <c r="B14" s="50"/>
      <c r="C14" s="50"/>
      <c r="D14" s="50"/>
      <c r="E14" s="50"/>
      <c r="F14" s="50"/>
      <c r="G14" s="50"/>
      <c r="H14" s="50"/>
    </row>
    <row r="15" spans="1:8" ht="60" x14ac:dyDescent="0.2">
      <c r="A15" s="12" t="s">
        <v>9</v>
      </c>
      <c r="B15" s="12" t="s">
        <v>8</v>
      </c>
      <c r="C15" s="11" t="s">
        <v>7</v>
      </c>
      <c r="D15" s="12" t="s">
        <v>6</v>
      </c>
      <c r="E15" s="12" t="s">
        <v>5</v>
      </c>
      <c r="F15" s="12" t="s">
        <v>4</v>
      </c>
      <c r="G15" s="12" t="s">
        <v>3</v>
      </c>
      <c r="H15" s="12" t="s">
        <v>14</v>
      </c>
    </row>
    <row r="16" spans="1:8" ht="30" x14ac:dyDescent="0.2">
      <c r="A16" s="12">
        <v>1</v>
      </c>
      <c r="B16" s="22" t="s">
        <v>26</v>
      </c>
      <c r="C16" s="22" t="s">
        <v>133</v>
      </c>
      <c r="D16" s="17" t="s">
        <v>11</v>
      </c>
      <c r="E16" s="17">
        <v>2</v>
      </c>
      <c r="F16" s="17" t="s">
        <v>0</v>
      </c>
      <c r="G16" s="17">
        <f>E16*Переменные!$B$2</f>
        <v>30</v>
      </c>
      <c r="H16" s="2"/>
    </row>
    <row r="17" spans="1:8" ht="60" x14ac:dyDescent="0.2">
      <c r="A17" s="12">
        <v>2</v>
      </c>
      <c r="B17" s="22" t="s">
        <v>27</v>
      </c>
      <c r="C17" s="22" t="s">
        <v>58</v>
      </c>
      <c r="D17" s="17" t="s">
        <v>11</v>
      </c>
      <c r="E17" s="17">
        <v>2</v>
      </c>
      <c r="F17" s="17" t="s">
        <v>0</v>
      </c>
      <c r="G17" s="17">
        <f>E17*Переменные!$B$2</f>
        <v>30</v>
      </c>
      <c r="H17" s="2"/>
    </row>
    <row r="18" spans="1:8" ht="150" x14ac:dyDescent="0.2">
      <c r="A18" s="12">
        <v>3</v>
      </c>
      <c r="B18" s="28" t="s">
        <v>36</v>
      </c>
      <c r="C18" s="17" t="s">
        <v>62</v>
      </c>
      <c r="D18" s="29" t="s">
        <v>13</v>
      </c>
      <c r="E18" s="17">
        <v>2</v>
      </c>
      <c r="F18" s="17" t="s">
        <v>0</v>
      </c>
      <c r="G18" s="17">
        <f>E18*Переменные!$B$2</f>
        <v>30</v>
      </c>
      <c r="H18" s="2"/>
    </row>
    <row r="19" spans="1:8" s="14" customFormat="1" ht="16" x14ac:dyDescent="0.2">
      <c r="A19" s="12">
        <v>4</v>
      </c>
      <c r="B19" s="28" t="s">
        <v>135</v>
      </c>
      <c r="C19" s="17" t="s">
        <v>136</v>
      </c>
      <c r="D19" s="29" t="s">
        <v>13</v>
      </c>
      <c r="E19" s="17">
        <v>2</v>
      </c>
      <c r="F19" s="17" t="s">
        <v>0</v>
      </c>
      <c r="G19" s="17">
        <f>E19*Переменные!$B$2</f>
        <v>30</v>
      </c>
      <c r="H19" s="2"/>
    </row>
    <row r="20" spans="1:8" s="14" customFormat="1" ht="45" x14ac:dyDescent="0.2">
      <c r="A20" s="12">
        <v>5</v>
      </c>
      <c r="B20" s="28" t="s">
        <v>137</v>
      </c>
      <c r="C20" s="17" t="s">
        <v>138</v>
      </c>
      <c r="D20" s="29" t="s">
        <v>13</v>
      </c>
      <c r="E20" s="17">
        <v>4</v>
      </c>
      <c r="F20" s="17" t="s">
        <v>0</v>
      </c>
      <c r="G20" s="17">
        <f>E20*Переменные!B2</f>
        <v>60</v>
      </c>
      <c r="H20" s="2"/>
    </row>
    <row r="21" spans="1:8" ht="20" x14ac:dyDescent="0.2">
      <c r="A21" s="51" t="s">
        <v>10</v>
      </c>
      <c r="B21" s="52"/>
      <c r="C21" s="52"/>
      <c r="D21" s="52"/>
      <c r="E21" s="52"/>
      <c r="F21" s="52"/>
      <c r="G21" s="52"/>
      <c r="H21" s="52"/>
    </row>
    <row r="22" spans="1:8" ht="60" x14ac:dyDescent="0.2">
      <c r="A22" s="7" t="s">
        <v>9</v>
      </c>
      <c r="B22" s="7" t="s">
        <v>8</v>
      </c>
      <c r="C22" s="7" t="s">
        <v>7</v>
      </c>
      <c r="D22" s="7" t="s">
        <v>6</v>
      </c>
      <c r="E22" s="7" t="s">
        <v>5</v>
      </c>
      <c r="F22" s="7" t="s">
        <v>4</v>
      </c>
      <c r="G22" s="7" t="s">
        <v>3</v>
      </c>
      <c r="H22" s="7" t="s">
        <v>14</v>
      </c>
    </row>
    <row r="23" spans="1:8" ht="46" x14ac:dyDescent="0.2">
      <c r="A23" s="5">
        <v>1</v>
      </c>
      <c r="B23" s="6" t="s">
        <v>40</v>
      </c>
      <c r="C23" s="10" t="s">
        <v>42</v>
      </c>
      <c r="D23" s="3" t="s">
        <v>2</v>
      </c>
      <c r="E23" s="5">
        <v>1</v>
      </c>
      <c r="F23" s="5" t="s">
        <v>43</v>
      </c>
      <c r="G23" s="3">
        <v>1</v>
      </c>
      <c r="H23" s="2"/>
    </row>
    <row r="24" spans="1:8" ht="61" x14ac:dyDescent="0.2">
      <c r="A24" s="3">
        <v>2</v>
      </c>
      <c r="B24" s="2" t="s">
        <v>1</v>
      </c>
      <c r="C24" s="10" t="s">
        <v>44</v>
      </c>
      <c r="D24" s="3" t="s">
        <v>2</v>
      </c>
      <c r="E24" s="3">
        <v>1</v>
      </c>
      <c r="F24" s="3" t="s">
        <v>43</v>
      </c>
      <c r="G24" s="3">
        <f>E24</f>
        <v>1</v>
      </c>
      <c r="H24" s="2"/>
    </row>
    <row r="25" spans="1:8" ht="136" x14ac:dyDescent="0.2">
      <c r="A25" s="3">
        <v>3</v>
      </c>
      <c r="B25" s="2" t="s">
        <v>41</v>
      </c>
      <c r="C25" s="10" t="s">
        <v>45</v>
      </c>
      <c r="D25" s="3" t="s">
        <v>2</v>
      </c>
      <c r="E25" s="3">
        <v>1</v>
      </c>
      <c r="F25" s="3" t="s">
        <v>0</v>
      </c>
      <c r="G25" s="3">
        <v>1</v>
      </c>
      <c r="H25" s="2"/>
    </row>
  </sheetData>
  <mergeCells count="15">
    <mergeCell ref="A21:H21"/>
    <mergeCell ref="A7:H7"/>
    <mergeCell ref="A8:H8"/>
    <mergeCell ref="A12:H12"/>
    <mergeCell ref="A13:H13"/>
    <mergeCell ref="A14:H14"/>
    <mergeCell ref="A10:H10"/>
    <mergeCell ref="A11:H11"/>
    <mergeCell ref="A6:H6"/>
    <mergeCell ref="A9:H9"/>
    <mergeCell ref="A1:H1"/>
    <mergeCell ref="A3:H3"/>
    <mergeCell ref="A2:H2"/>
    <mergeCell ref="A4:H4"/>
    <mergeCell ref="A5:H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K39"/>
  <sheetViews>
    <sheetView zoomScale="125" zoomScaleNormal="70" workbookViewId="0">
      <selection activeCell="B19" sqref="B19:C39"/>
    </sheetView>
  </sheetViews>
  <sheetFormatPr baseColWidth="10" defaultColWidth="0" defaultRowHeight="15" customHeight="1" x14ac:dyDescent="0.2"/>
  <cols>
    <col min="1" max="1" width="5.1640625" style="13" customWidth="1"/>
    <col min="2" max="2" width="52" style="13" customWidth="1"/>
    <col min="3" max="3" width="27.5" style="13" customWidth="1"/>
    <col min="4" max="4" width="22" style="13" customWidth="1"/>
    <col min="5" max="5" width="15.5" style="13" customWidth="1"/>
    <col min="6" max="6" width="19.6640625" style="13" bestFit="1" customWidth="1"/>
    <col min="7" max="7" width="14.5" style="13" customWidth="1"/>
    <col min="8" max="8" width="25" style="13" bestFit="1" customWidth="1"/>
    <col min="9" max="11" width="8.6640625" style="13" hidden="1" customWidth="1"/>
    <col min="12" max="16384" width="14.5" style="13" hidden="1"/>
  </cols>
  <sheetData>
    <row r="1" spans="1:8" ht="72" customHeight="1" x14ac:dyDescent="0.2">
      <c r="A1" s="62" t="s">
        <v>83</v>
      </c>
      <c r="B1" s="52"/>
      <c r="C1" s="52"/>
      <c r="D1" s="52"/>
      <c r="E1" s="52"/>
      <c r="F1" s="52"/>
      <c r="G1" s="52"/>
      <c r="H1" s="63"/>
    </row>
    <row r="2" spans="1:8" ht="14.5" customHeight="1" x14ac:dyDescent="0.2">
      <c r="A2" s="69" t="s">
        <v>24</v>
      </c>
      <c r="B2" s="70"/>
      <c r="C2" s="70"/>
      <c r="D2" s="70"/>
      <c r="E2" s="70"/>
      <c r="F2" s="70"/>
      <c r="G2" s="70"/>
      <c r="H2" s="71"/>
    </row>
    <row r="3" spans="1:8" ht="14.5" customHeight="1" x14ac:dyDescent="0.2">
      <c r="A3" s="66" t="s">
        <v>64</v>
      </c>
      <c r="B3" s="67"/>
      <c r="C3" s="67"/>
      <c r="D3" s="67"/>
      <c r="E3" s="67"/>
      <c r="F3" s="67"/>
      <c r="G3" s="67"/>
      <c r="H3" s="68"/>
    </row>
    <row r="4" spans="1:8" ht="14.5" customHeight="1" x14ac:dyDescent="0.2">
      <c r="A4" s="66" t="s">
        <v>63</v>
      </c>
      <c r="B4" s="67"/>
      <c r="C4" s="67"/>
      <c r="D4" s="67"/>
      <c r="E4" s="67"/>
      <c r="F4" s="67"/>
      <c r="G4" s="67"/>
      <c r="H4" s="68"/>
    </row>
    <row r="5" spans="1:8" ht="15.75" customHeight="1" x14ac:dyDescent="0.2">
      <c r="A5" s="55" t="str">
        <f>"Главный эксперт: "&amp;Переменные!$B$3</f>
        <v>Главный эксперт: Гудков Максим Дмитриевич, me@gmax.pro, 89266280008</v>
      </c>
      <c r="B5" s="55"/>
      <c r="C5" s="55"/>
      <c r="D5" s="55"/>
      <c r="E5" s="55"/>
      <c r="F5" s="55"/>
      <c r="G5" s="55"/>
      <c r="H5" s="55"/>
    </row>
    <row r="6" spans="1:8" ht="15.75" customHeight="1" x14ac:dyDescent="0.2">
      <c r="A6" s="55" t="str">
        <f>"Технический администратор площадки: "&amp;Переменные!$B$4</f>
        <v>Технический администратор площадки: Серёжкин Антон Валерьевич 89242605333</v>
      </c>
      <c r="B6" s="55"/>
      <c r="C6" s="55"/>
      <c r="D6" s="55"/>
      <c r="E6" s="55"/>
      <c r="F6" s="55"/>
      <c r="G6" s="55"/>
      <c r="H6" s="55"/>
    </row>
    <row r="7" spans="1:8" ht="15.75" customHeight="1" x14ac:dyDescent="0.2">
      <c r="A7" s="55" t="str">
        <f>"Количество рабочих мест: "&amp;Переменные!$B$2</f>
        <v>Количество рабочих мест: 15</v>
      </c>
      <c r="B7" s="55"/>
      <c r="C7" s="55"/>
      <c r="D7" s="55"/>
      <c r="E7" s="55"/>
      <c r="F7" s="55"/>
      <c r="G7" s="55"/>
      <c r="H7" s="55"/>
    </row>
    <row r="8" spans="1:8" ht="22.5" customHeight="1" x14ac:dyDescent="0.2">
      <c r="A8" s="51" t="s">
        <v>19</v>
      </c>
      <c r="B8" s="76"/>
      <c r="C8" s="76"/>
      <c r="D8" s="76"/>
      <c r="E8" s="76"/>
      <c r="F8" s="76"/>
      <c r="G8" s="76"/>
      <c r="H8" s="76"/>
    </row>
    <row r="9" spans="1:8" ht="60" x14ac:dyDescent="0.2">
      <c r="A9" s="7" t="s">
        <v>9</v>
      </c>
      <c r="B9" s="7" t="s">
        <v>8</v>
      </c>
      <c r="C9" s="11" t="s">
        <v>7</v>
      </c>
      <c r="D9" s="7" t="s">
        <v>6</v>
      </c>
      <c r="E9" s="7" t="s">
        <v>50</v>
      </c>
      <c r="F9" s="7" t="s">
        <v>4</v>
      </c>
      <c r="G9" s="7" t="s">
        <v>3</v>
      </c>
      <c r="H9" s="7" t="s">
        <v>14</v>
      </c>
    </row>
    <row r="10" spans="1:8" s="31" customFormat="1" ht="28.5" customHeight="1" x14ac:dyDescent="0.2">
      <c r="A10" s="30">
        <v>1</v>
      </c>
      <c r="B10" s="24" t="s">
        <v>52</v>
      </c>
      <c r="C10" s="21" t="s">
        <v>55</v>
      </c>
      <c r="D10" s="17" t="s">
        <v>12</v>
      </c>
      <c r="E10" s="17">
        <v>2</v>
      </c>
      <c r="F10" s="17" t="s">
        <v>0</v>
      </c>
      <c r="G10" s="17">
        <f>E10*Переменные!$B$2</f>
        <v>30</v>
      </c>
      <c r="H10" s="21"/>
    </row>
    <row r="11" spans="1:8" s="31" customFormat="1" ht="30" customHeight="1" x14ac:dyDescent="0.2">
      <c r="A11" s="30">
        <v>2</v>
      </c>
      <c r="B11" s="24" t="s">
        <v>54</v>
      </c>
      <c r="C11" s="21" t="s">
        <v>56</v>
      </c>
      <c r="D11" s="23" t="s">
        <v>12</v>
      </c>
      <c r="E11" s="17">
        <v>2</v>
      </c>
      <c r="F11" s="17" t="s">
        <v>0</v>
      </c>
      <c r="G11" s="17">
        <f>E11*Переменные!$B$2</f>
        <v>30</v>
      </c>
      <c r="H11" s="21"/>
    </row>
    <row r="12" spans="1:8" ht="20" x14ac:dyDescent="0.2">
      <c r="A12" s="51" t="s">
        <v>10</v>
      </c>
      <c r="B12" s="72"/>
      <c r="C12" s="72"/>
      <c r="D12" s="72"/>
      <c r="E12" s="72"/>
      <c r="F12" s="72"/>
      <c r="G12" s="72"/>
      <c r="H12" s="72"/>
    </row>
    <row r="13" spans="1:8" ht="60" x14ac:dyDescent="0.2">
      <c r="A13" s="7" t="s">
        <v>9</v>
      </c>
      <c r="B13" s="7" t="s">
        <v>8</v>
      </c>
      <c r="C13" s="7" t="s">
        <v>7</v>
      </c>
      <c r="D13" s="7" t="s">
        <v>6</v>
      </c>
      <c r="E13" s="7" t="s">
        <v>5</v>
      </c>
      <c r="F13" s="7" t="s">
        <v>4</v>
      </c>
      <c r="G13" s="7" t="s">
        <v>3</v>
      </c>
      <c r="H13" s="7" t="s">
        <v>14</v>
      </c>
    </row>
    <row r="14" spans="1:8" s="14" customFormat="1" ht="15.75" customHeight="1" x14ac:dyDescent="0.2">
      <c r="A14" s="5">
        <v>1</v>
      </c>
      <c r="B14" s="6" t="s">
        <v>40</v>
      </c>
      <c r="C14" s="10" t="s">
        <v>42</v>
      </c>
      <c r="D14" s="3" t="s">
        <v>2</v>
      </c>
      <c r="E14" s="5">
        <v>1</v>
      </c>
      <c r="F14" s="5" t="s">
        <v>43</v>
      </c>
      <c r="G14" s="3">
        <v>1</v>
      </c>
      <c r="H14" s="2"/>
    </row>
    <row r="15" spans="1:8" s="14" customFormat="1" ht="15.75" customHeight="1" x14ac:dyDescent="0.2">
      <c r="A15" s="3">
        <v>2</v>
      </c>
      <c r="B15" s="2" t="s">
        <v>1</v>
      </c>
      <c r="C15" s="10" t="s">
        <v>44</v>
      </c>
      <c r="D15" s="3" t="s">
        <v>2</v>
      </c>
      <c r="E15" s="3">
        <v>1</v>
      </c>
      <c r="F15" s="3" t="s">
        <v>43</v>
      </c>
      <c r="G15" s="3">
        <f>E15</f>
        <v>1</v>
      </c>
      <c r="H15" s="2"/>
    </row>
    <row r="16" spans="1:8" s="14" customFormat="1" ht="136" x14ac:dyDescent="0.2">
      <c r="A16" s="3">
        <v>3</v>
      </c>
      <c r="B16" s="2" t="s">
        <v>41</v>
      </c>
      <c r="C16" s="10" t="s">
        <v>45</v>
      </c>
      <c r="D16" s="3" t="s">
        <v>2</v>
      </c>
      <c r="E16" s="3">
        <v>1</v>
      </c>
      <c r="F16" s="3" t="s">
        <v>0</v>
      </c>
      <c r="G16" s="3">
        <v>1</v>
      </c>
      <c r="H16" s="2"/>
    </row>
    <row r="17" spans="1:8" ht="20" x14ac:dyDescent="0.2">
      <c r="A17" s="73" t="s">
        <v>20</v>
      </c>
      <c r="B17" s="74"/>
      <c r="C17" s="74"/>
      <c r="D17" s="74"/>
      <c r="E17" s="74"/>
      <c r="F17" s="74"/>
      <c r="G17" s="74"/>
      <c r="H17" s="75"/>
    </row>
    <row r="18" spans="1:8" ht="60" x14ac:dyDescent="0.2">
      <c r="A18" s="45" t="s">
        <v>9</v>
      </c>
      <c r="B18" s="46" t="s">
        <v>8</v>
      </c>
      <c r="C18" s="32" t="s">
        <v>7</v>
      </c>
      <c r="D18" s="46" t="s">
        <v>6</v>
      </c>
      <c r="E18" s="46" t="s">
        <v>5</v>
      </c>
      <c r="F18" s="46" t="s">
        <v>4</v>
      </c>
      <c r="G18" s="32" t="s">
        <v>3</v>
      </c>
      <c r="H18" s="32" t="s">
        <v>14</v>
      </c>
    </row>
    <row r="19" spans="1:8" s="31" customFormat="1" ht="16" x14ac:dyDescent="0.2">
      <c r="A19" s="38">
        <v>1</v>
      </c>
      <c r="B19" s="47" t="s">
        <v>30</v>
      </c>
      <c r="C19" s="48" t="s">
        <v>88</v>
      </c>
      <c r="D19" s="37" t="s">
        <v>12</v>
      </c>
      <c r="E19" s="43">
        <v>6</v>
      </c>
      <c r="F19" s="37" t="s">
        <v>0</v>
      </c>
      <c r="G19" s="43">
        <v>6</v>
      </c>
      <c r="H19" s="21"/>
    </row>
    <row r="20" spans="1:8" s="31" customFormat="1" ht="16" x14ac:dyDescent="0.2">
      <c r="A20" s="38">
        <v>2</v>
      </c>
      <c r="B20" s="47" t="s">
        <v>66</v>
      </c>
      <c r="C20" s="48" t="s">
        <v>89</v>
      </c>
      <c r="D20" s="44" t="s">
        <v>12</v>
      </c>
      <c r="E20" s="43">
        <v>3</v>
      </c>
      <c r="F20" s="44" t="s">
        <v>43</v>
      </c>
      <c r="G20" s="43">
        <v>3</v>
      </c>
      <c r="H20" s="21"/>
    </row>
    <row r="21" spans="1:8" s="31" customFormat="1" ht="16" x14ac:dyDescent="0.2">
      <c r="A21" s="38">
        <v>3</v>
      </c>
      <c r="B21" s="47" t="s">
        <v>67</v>
      </c>
      <c r="C21" s="48" t="s">
        <v>90</v>
      </c>
      <c r="D21" s="44" t="s">
        <v>12</v>
      </c>
      <c r="E21" s="43">
        <v>2</v>
      </c>
      <c r="F21" s="44" t="s">
        <v>43</v>
      </c>
      <c r="G21" s="43">
        <v>2</v>
      </c>
      <c r="H21" s="21"/>
    </row>
    <row r="22" spans="1:8" s="31" customFormat="1" ht="16" x14ac:dyDescent="0.2">
      <c r="A22" s="38">
        <v>4</v>
      </c>
      <c r="B22" s="47" t="s">
        <v>51</v>
      </c>
      <c r="C22" s="48" t="s">
        <v>91</v>
      </c>
      <c r="D22" s="44" t="s">
        <v>12</v>
      </c>
      <c r="E22" s="43">
        <v>10</v>
      </c>
      <c r="F22" s="37" t="s">
        <v>0</v>
      </c>
      <c r="G22" s="43">
        <v>10</v>
      </c>
      <c r="H22" s="17"/>
    </row>
    <row r="23" spans="1:8" s="31" customFormat="1" ht="15" customHeight="1" x14ac:dyDescent="0.2">
      <c r="A23" s="38">
        <v>5</v>
      </c>
      <c r="B23" s="47" t="s">
        <v>52</v>
      </c>
      <c r="C23" s="48" t="s">
        <v>92</v>
      </c>
      <c r="D23" s="44" t="s">
        <v>12</v>
      </c>
      <c r="E23" s="43">
        <v>50</v>
      </c>
      <c r="F23" s="44" t="s">
        <v>0</v>
      </c>
      <c r="G23" s="43">
        <v>50</v>
      </c>
      <c r="H23" s="23"/>
    </row>
    <row r="24" spans="1:8" s="31" customFormat="1" ht="15" customHeight="1" x14ac:dyDescent="0.2">
      <c r="A24" s="38">
        <v>6</v>
      </c>
      <c r="B24" s="47" t="s">
        <v>68</v>
      </c>
      <c r="C24" s="48" t="s">
        <v>93</v>
      </c>
      <c r="D24" s="44" t="s">
        <v>12</v>
      </c>
      <c r="E24" s="43">
        <v>2</v>
      </c>
      <c r="F24" s="44" t="s">
        <v>0</v>
      </c>
      <c r="G24" s="43">
        <v>2</v>
      </c>
      <c r="H24" s="23"/>
    </row>
    <row r="25" spans="1:8" s="31" customFormat="1" ht="15" customHeight="1" x14ac:dyDescent="0.2">
      <c r="A25" s="38">
        <v>7</v>
      </c>
      <c r="B25" s="47" t="s">
        <v>69</v>
      </c>
      <c r="C25" s="48" t="s">
        <v>94</v>
      </c>
      <c r="D25" s="37" t="s">
        <v>12</v>
      </c>
      <c r="E25" s="43">
        <v>2</v>
      </c>
      <c r="F25" s="37" t="s">
        <v>0</v>
      </c>
      <c r="G25" s="43">
        <v>2</v>
      </c>
    </row>
    <row r="26" spans="1:8" s="31" customFormat="1" ht="15" customHeight="1" x14ac:dyDescent="0.2">
      <c r="A26" s="38">
        <v>8</v>
      </c>
      <c r="B26" s="47" t="s">
        <v>53</v>
      </c>
      <c r="C26" s="48" t="s">
        <v>95</v>
      </c>
      <c r="D26" s="44" t="s">
        <v>12</v>
      </c>
      <c r="E26" s="43">
        <v>1</v>
      </c>
      <c r="F26" s="37" t="s">
        <v>0</v>
      </c>
      <c r="G26" s="43">
        <v>1</v>
      </c>
    </row>
    <row r="27" spans="1:8" s="31" customFormat="1" ht="15" customHeight="1" x14ac:dyDescent="0.2">
      <c r="A27" s="38">
        <v>9</v>
      </c>
      <c r="B27" s="47" t="s">
        <v>70</v>
      </c>
      <c r="C27" s="48" t="s">
        <v>96</v>
      </c>
      <c r="D27" s="44" t="s">
        <v>12</v>
      </c>
      <c r="E27" s="43">
        <v>1</v>
      </c>
      <c r="F27" s="44" t="s">
        <v>43</v>
      </c>
      <c r="G27" s="43">
        <v>1</v>
      </c>
    </row>
    <row r="28" spans="1:8" s="31" customFormat="1" ht="15" customHeight="1" x14ac:dyDescent="0.2">
      <c r="A28" s="38">
        <v>10</v>
      </c>
      <c r="B28" s="47" t="s">
        <v>71</v>
      </c>
      <c r="C28" s="48" t="s">
        <v>97</v>
      </c>
      <c r="D28" s="44" t="s">
        <v>12</v>
      </c>
      <c r="E28" s="43">
        <v>2</v>
      </c>
      <c r="F28" s="37" t="s">
        <v>0</v>
      </c>
      <c r="G28" s="43">
        <v>2</v>
      </c>
    </row>
    <row r="29" spans="1:8" s="31" customFormat="1" ht="15" customHeight="1" x14ac:dyDescent="0.2">
      <c r="A29" s="38">
        <v>11</v>
      </c>
      <c r="B29" s="47" t="s">
        <v>72</v>
      </c>
      <c r="C29" s="48" t="s">
        <v>98</v>
      </c>
      <c r="D29" s="44" t="s">
        <v>12</v>
      </c>
      <c r="E29" s="43">
        <v>2</v>
      </c>
      <c r="F29" s="37" t="s">
        <v>0</v>
      </c>
      <c r="G29" s="43">
        <v>2</v>
      </c>
    </row>
    <row r="30" spans="1:8" s="31" customFormat="1" ht="15" customHeight="1" x14ac:dyDescent="0.2">
      <c r="A30" s="38">
        <v>12</v>
      </c>
      <c r="B30" s="47" t="s">
        <v>54</v>
      </c>
      <c r="C30" s="48" t="s">
        <v>99</v>
      </c>
      <c r="D30" s="44" t="s">
        <v>12</v>
      </c>
      <c r="E30" s="43">
        <v>46</v>
      </c>
      <c r="F30" s="37" t="s">
        <v>0</v>
      </c>
      <c r="G30" s="43">
        <v>46</v>
      </c>
    </row>
    <row r="31" spans="1:8" s="31" customFormat="1" ht="15" customHeight="1" x14ac:dyDescent="0.2">
      <c r="A31" s="38">
        <v>13</v>
      </c>
      <c r="B31" s="47" t="s">
        <v>73</v>
      </c>
      <c r="C31" s="48" t="s">
        <v>100</v>
      </c>
      <c r="D31" s="37" t="s">
        <v>12</v>
      </c>
      <c r="E31" s="43">
        <v>1</v>
      </c>
      <c r="F31" s="37" t="s">
        <v>0</v>
      </c>
      <c r="G31" s="43">
        <v>1</v>
      </c>
    </row>
    <row r="32" spans="1:8" s="31" customFormat="1" ht="15" customHeight="1" x14ac:dyDescent="0.2">
      <c r="A32" s="38">
        <v>14</v>
      </c>
      <c r="B32" s="47" t="s">
        <v>74</v>
      </c>
      <c r="C32" s="48" t="s">
        <v>101</v>
      </c>
      <c r="D32" s="44" t="s">
        <v>12</v>
      </c>
      <c r="E32" s="43">
        <v>14</v>
      </c>
      <c r="F32" s="37" t="s">
        <v>0</v>
      </c>
      <c r="G32" s="43">
        <v>14</v>
      </c>
    </row>
    <row r="33" spans="1:7" s="31" customFormat="1" ht="15" customHeight="1" x14ac:dyDescent="0.2">
      <c r="A33" s="38">
        <v>15</v>
      </c>
      <c r="B33" s="47" t="s">
        <v>75</v>
      </c>
      <c r="C33" s="48" t="s">
        <v>102</v>
      </c>
      <c r="D33" s="44" t="s">
        <v>12</v>
      </c>
      <c r="E33" s="43">
        <v>2</v>
      </c>
      <c r="F33" s="37" t="s">
        <v>0</v>
      </c>
      <c r="G33" s="43">
        <v>2</v>
      </c>
    </row>
    <row r="34" spans="1:7" s="31" customFormat="1" ht="15" customHeight="1" x14ac:dyDescent="0.2">
      <c r="A34" s="38">
        <v>16</v>
      </c>
      <c r="B34" s="47" t="s">
        <v>103</v>
      </c>
      <c r="C34" s="48" t="s">
        <v>104</v>
      </c>
      <c r="D34" s="44" t="s">
        <v>12</v>
      </c>
      <c r="E34" s="43">
        <v>15</v>
      </c>
      <c r="F34" s="37" t="s">
        <v>0</v>
      </c>
      <c r="G34" s="43">
        <v>15</v>
      </c>
    </row>
    <row r="35" spans="1:7" s="31" customFormat="1" ht="15" customHeight="1" x14ac:dyDescent="0.2">
      <c r="A35" s="38">
        <v>17</v>
      </c>
      <c r="B35" s="47" t="s">
        <v>76</v>
      </c>
      <c r="C35" s="48" t="s">
        <v>105</v>
      </c>
      <c r="D35" s="44" t="s">
        <v>12</v>
      </c>
      <c r="E35" s="43">
        <v>2</v>
      </c>
      <c r="F35" s="37" t="s">
        <v>0</v>
      </c>
      <c r="G35" s="43">
        <v>2</v>
      </c>
    </row>
    <row r="36" spans="1:7" s="31" customFormat="1" ht="15" customHeight="1" x14ac:dyDescent="0.2">
      <c r="A36" s="38">
        <v>18</v>
      </c>
      <c r="B36" s="47" t="s">
        <v>77</v>
      </c>
      <c r="C36" s="48" t="s">
        <v>109</v>
      </c>
      <c r="D36" s="44" t="s">
        <v>12</v>
      </c>
      <c r="E36" s="43">
        <v>30</v>
      </c>
      <c r="F36" s="37" t="s">
        <v>0</v>
      </c>
      <c r="G36" s="43">
        <v>10</v>
      </c>
    </row>
    <row r="37" spans="1:7" s="31" customFormat="1" ht="15" customHeight="1" x14ac:dyDescent="0.2">
      <c r="A37" s="38">
        <v>19</v>
      </c>
      <c r="B37" s="47" t="s">
        <v>78</v>
      </c>
      <c r="C37" s="48" t="s">
        <v>106</v>
      </c>
      <c r="D37" s="37" t="s">
        <v>12</v>
      </c>
      <c r="E37" s="43">
        <v>30</v>
      </c>
      <c r="F37" s="37" t="s">
        <v>43</v>
      </c>
      <c r="G37" s="43">
        <v>30</v>
      </c>
    </row>
    <row r="38" spans="1:7" s="31" customFormat="1" ht="15" customHeight="1" x14ac:dyDescent="0.2">
      <c r="A38" s="38">
        <v>20</v>
      </c>
      <c r="B38" s="47" t="s">
        <v>80</v>
      </c>
      <c r="C38" s="48" t="s">
        <v>107</v>
      </c>
      <c r="D38" s="44" t="s">
        <v>12</v>
      </c>
      <c r="E38" s="43">
        <v>30</v>
      </c>
      <c r="F38" s="37" t="s">
        <v>0</v>
      </c>
      <c r="G38" s="43">
        <v>30</v>
      </c>
    </row>
    <row r="39" spans="1:7" s="31" customFormat="1" ht="15" customHeight="1" x14ac:dyDescent="0.2">
      <c r="A39" s="38">
        <v>21</v>
      </c>
      <c r="B39" s="47" t="s">
        <v>79</v>
      </c>
      <c r="C39" s="48" t="s">
        <v>108</v>
      </c>
      <c r="D39" s="44" t="s">
        <v>12</v>
      </c>
      <c r="E39" s="43">
        <v>2</v>
      </c>
      <c r="F39" s="37" t="s">
        <v>0</v>
      </c>
      <c r="G39" s="43">
        <v>2</v>
      </c>
    </row>
  </sheetData>
  <mergeCells count="10">
    <mergeCell ref="A12:H12"/>
    <mergeCell ref="A4:H4"/>
    <mergeCell ref="A17:H17"/>
    <mergeCell ref="A1:H1"/>
    <mergeCell ref="A2:H2"/>
    <mergeCell ref="A3:H3"/>
    <mergeCell ref="A8:H8"/>
    <mergeCell ref="A5:H5"/>
    <mergeCell ref="A6:H6"/>
    <mergeCell ref="A7:H7"/>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4"/>
  <sheetViews>
    <sheetView zoomScale="70" zoomScaleNormal="70" workbookViewId="0">
      <selection sqref="A1:H1"/>
    </sheetView>
  </sheetViews>
  <sheetFormatPr baseColWidth="10" defaultColWidth="0" defaultRowHeight="15" customHeight="1" x14ac:dyDescent="0.2"/>
  <cols>
    <col min="1" max="1" width="5.1640625" style="14" customWidth="1"/>
    <col min="2" max="2" width="52" style="14" customWidth="1"/>
    <col min="3" max="3" width="27.5" style="14" customWidth="1"/>
    <col min="4" max="4" width="22" style="14" customWidth="1"/>
    <col min="5" max="5" width="15.5" style="14" customWidth="1"/>
    <col min="6" max="6" width="19.6640625" style="14" bestFit="1" customWidth="1"/>
    <col min="7" max="7" width="14.5" style="14" customWidth="1"/>
    <col min="8" max="16384" width="14.5" style="14" hidden="1"/>
  </cols>
  <sheetData>
    <row r="1" spans="1:8" ht="72" customHeight="1" x14ac:dyDescent="0.2">
      <c r="A1" s="62" t="s">
        <v>83</v>
      </c>
      <c r="B1" s="52"/>
      <c r="C1" s="52"/>
      <c r="D1" s="52"/>
      <c r="E1" s="52"/>
      <c r="F1" s="52"/>
      <c r="G1" s="52"/>
      <c r="H1" s="63"/>
    </row>
    <row r="2" spans="1:8" ht="22.5" customHeight="1" x14ac:dyDescent="0.2">
      <c r="A2" s="51" t="s">
        <v>21</v>
      </c>
      <c r="B2" s="52"/>
      <c r="C2" s="52"/>
      <c r="D2" s="52"/>
      <c r="E2" s="52"/>
      <c r="F2" s="52"/>
      <c r="G2" s="52"/>
    </row>
    <row r="3" spans="1:8" ht="30" x14ac:dyDescent="0.2">
      <c r="A3" s="17" t="s">
        <v>9</v>
      </c>
      <c r="B3" s="17" t="s">
        <v>8</v>
      </c>
      <c r="C3" s="17" t="s">
        <v>7</v>
      </c>
      <c r="D3" s="17" t="s">
        <v>6</v>
      </c>
      <c r="E3" s="17" t="s">
        <v>5</v>
      </c>
      <c r="F3" s="17" t="s">
        <v>4</v>
      </c>
      <c r="G3" s="17" t="s">
        <v>22</v>
      </c>
    </row>
    <row r="4" spans="1:8" ht="26.5" customHeight="1" x14ac:dyDescent="0.2">
      <c r="A4" s="17">
        <v>1</v>
      </c>
      <c r="B4" s="18" t="s">
        <v>57</v>
      </c>
      <c r="C4" s="19"/>
      <c r="D4" s="20"/>
      <c r="E4" s="20"/>
      <c r="F4" s="20"/>
      <c r="G4" s="20"/>
    </row>
  </sheetData>
  <mergeCells count="2">
    <mergeCell ref="A2:G2"/>
    <mergeCell ref="A1:H1"/>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8723-33FF-B449-A693-612464A47567}">
  <dimension ref="A1:B4"/>
  <sheetViews>
    <sheetView workbookViewId="0">
      <selection activeCell="B4" sqref="B4"/>
    </sheetView>
  </sheetViews>
  <sheetFormatPr baseColWidth="10" defaultRowHeight="15" x14ac:dyDescent="0.2"/>
  <cols>
    <col min="1" max="1" width="25.5" customWidth="1"/>
  </cols>
  <sheetData>
    <row r="1" spans="1:2" x14ac:dyDescent="0.2">
      <c r="A1" t="s">
        <v>81</v>
      </c>
      <c r="B1">
        <v>30</v>
      </c>
    </row>
    <row r="2" spans="1:2" x14ac:dyDescent="0.2">
      <c r="A2" t="s">
        <v>82</v>
      </c>
      <c r="B2">
        <v>15</v>
      </c>
    </row>
    <row r="3" spans="1:2" x14ac:dyDescent="0.2">
      <c r="A3" t="s">
        <v>123</v>
      </c>
      <c r="B3" t="s">
        <v>125</v>
      </c>
    </row>
    <row r="4" spans="1:2" x14ac:dyDescent="0.2">
      <c r="A4" t="s">
        <v>124</v>
      </c>
      <c r="B4"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Общая инфраструктура</vt:lpstr>
      <vt:lpstr>Рабочее место конкурсантов</vt:lpstr>
      <vt:lpstr>Расходные материалы</vt:lpstr>
      <vt:lpstr>Личный инструмент участника</vt:lpstr>
      <vt:lpstr>Переменные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Microsoft Office User</cp:lastModifiedBy>
  <dcterms:created xsi:type="dcterms:W3CDTF">2023-01-11T12:24:27Z</dcterms:created>
  <dcterms:modified xsi:type="dcterms:W3CDTF">2023-06-14T16:36:14Z</dcterms:modified>
</cp:coreProperties>
</file>