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A140D79-ABEC-4B0F-A8C0-70E0C8E84EF5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81029" refMode="R1C1"/>
  <extLst>
    <ext uri="GoogleSheetsCustomDataVersion1">
      <go:sheetsCustomData xmlns:go="http://customooxmlschemas.google.com/" r:id="rId8" roundtripDataSignature="AMtx7mhRYCLimphyOlyJk27x/S1qezJ0Nw=="/>
    </ext>
  </extLst>
</workbook>
</file>

<file path=xl/calcChain.xml><?xml version="1.0" encoding="utf-8"?>
<calcChain xmlns="http://schemas.openxmlformats.org/spreadsheetml/2006/main">
  <c r="G32" i="2" l="1"/>
  <c r="A15" i="1"/>
  <c r="G26" i="3"/>
  <c r="G25" i="3"/>
  <c r="G23" i="3"/>
  <c r="G21" i="3"/>
  <c r="G20" i="3"/>
  <c r="G19" i="3"/>
  <c r="G17" i="3"/>
  <c r="G16" i="3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1" i="2"/>
  <c r="G30" i="2"/>
  <c r="G29" i="2"/>
  <c r="G28" i="2"/>
  <c r="G27" i="2"/>
  <c r="G26" i="2"/>
  <c r="G25" i="2"/>
  <c r="A21" i="2"/>
  <c r="A19" i="2"/>
  <c r="A16" i="2"/>
  <c r="A13" i="2"/>
  <c r="G94" i="1"/>
  <c r="G93" i="1"/>
  <c r="G92" i="1"/>
  <c r="G78" i="1"/>
  <c r="G65" i="1"/>
  <c r="G79" i="1" s="1"/>
  <c r="G86" i="1"/>
  <c r="A53" i="1"/>
  <c r="A51" i="1"/>
  <c r="A48" i="1"/>
  <c r="A34" i="1"/>
  <c r="G85" i="1" l="1"/>
  <c r="G80" i="1"/>
  <c r="G68" i="1"/>
  <c r="G74" i="1"/>
  <c r="G87" i="1"/>
  <c r="G69" i="1"/>
  <c r="G75" i="1"/>
  <c r="G82" i="1"/>
  <c r="G70" i="1"/>
  <c r="G76" i="1"/>
  <c r="G83" i="1"/>
  <c r="G71" i="1"/>
  <c r="G77" i="1"/>
  <c r="G84" i="1"/>
  <c r="G72" i="1"/>
  <c r="G66" i="1"/>
  <c r="G73" i="1"/>
</calcChain>
</file>

<file path=xl/sharedStrings.xml><?xml version="1.0" encoding="utf-8"?>
<sst xmlns="http://schemas.openxmlformats.org/spreadsheetml/2006/main" count="520" uniqueCount="226">
  <si>
    <t>ПРОЕКТ</t>
  </si>
  <si>
    <t>Основная информация о конкурсной площадке:</t>
  </si>
  <si>
    <r>
      <rPr>
        <b/>
        <sz val="11"/>
        <color theme="1"/>
        <rFont val="Times New Roman"/>
        <family val="1"/>
        <charset val="204"/>
      </rP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</si>
  <si>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t xml:space="preserve">Количество конкурсантов (команд): </t>
  </si>
  <si>
    <t>Количество рабочих мест: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</si>
  <si>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</si>
  <si>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</si>
  <si>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</si>
  <si>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</si>
  <si>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подключения к сети  по 220 Вольт        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</si>
  <si>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</si>
  <si>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 </t>
    </r>
    <r>
      <rPr>
        <sz val="11"/>
        <color rgb="FF000000"/>
        <rFont val="Times New Roman"/>
        <family val="1"/>
        <charset val="204"/>
      </rPr>
      <t xml:space="preserve"> 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</si>
  <si>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</si>
  <si>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</si>
  <si>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</si>
  <si>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</si>
  <si>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</si>
  <si>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</si>
  <si>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</si>
  <si>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</si>
  <si>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</si>
  <si>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</si>
  <si>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Ноутбук</t>
  </si>
  <si>
    <t>Оборудование IT</t>
  </si>
  <si>
    <t>шт</t>
  </si>
  <si>
    <t>Интерактивная панель</t>
  </si>
  <si>
    <t>Аудиосистема</t>
  </si>
  <si>
    <t>2 колонки, беспроводной микрофон</t>
  </si>
  <si>
    <t>Презентер</t>
  </si>
  <si>
    <t>Пилот, 6 розеток</t>
  </si>
  <si>
    <t>Длинна не менее 5 метров</t>
  </si>
  <si>
    <t>Офисный стол</t>
  </si>
  <si>
    <t>(ШхГ) 1400*600 мм</t>
  </si>
  <si>
    <t>Мебель</t>
  </si>
  <si>
    <t>Стул</t>
  </si>
  <si>
    <t>Мусорная корзина</t>
  </si>
  <si>
    <t>Комната Конкурсантов (по количеству конкурсантов)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</si>
  <si>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</t>
    </r>
  </si>
  <si>
    <t>Интернет : не требуется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</si>
  <si>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</si>
  <si>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</si>
  <si>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 </t>
    </r>
    <r>
      <rPr>
        <sz val="11"/>
        <color rgb="FF000000"/>
        <rFont val="Times New Roman"/>
        <family val="1"/>
        <charset val="204"/>
      </rPr>
      <t xml:space="preserve"> 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</si>
  <si>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</si>
  <si>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</si>
  <si>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Вешалка</t>
  </si>
  <si>
    <t>Крючков по колличеству участников</t>
  </si>
  <si>
    <t>Стол</t>
  </si>
  <si>
    <t>Комната Экспертов (включая Главного эксперта) (по количеству экспертов)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</si>
  <si>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</t>
    </r>
  </si>
  <si>
    <t xml:space="preserve">Интернет : Подключение компьютера в комнате экспертов к проводному интернету и общей локальной проводной сети   </t>
  </si>
  <si>
    <t>Контур заземления для электропитания и сети слаботочных подключений (при необходимости) : требуется</t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</si>
  <si>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</si>
  <si>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</si>
  <si>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Компьютер</t>
  </si>
  <si>
    <t>Монитор</t>
  </si>
  <si>
    <t>Компьютерная мышь</t>
  </si>
  <si>
    <t>Клавиатура</t>
  </si>
  <si>
    <t>МФУ А4, лазерное</t>
  </si>
  <si>
    <t>Запасной картридж для МФУ</t>
  </si>
  <si>
    <t>Расходные материалы</t>
  </si>
  <si>
    <t>Сервер</t>
  </si>
  <si>
    <t>ИБП</t>
  </si>
  <si>
    <t>Программное обеспечение</t>
  </si>
  <si>
    <t>На колесиках, с подлокотниками</t>
  </si>
  <si>
    <t>Охрана труда и техника безопасности</t>
  </si>
  <si>
    <t>Аптечка</t>
  </si>
  <si>
    <t xml:space="preserve">Состав по приказу №1331н
</t>
  </si>
  <si>
    <t>Охрана труда</t>
  </si>
  <si>
    <t>Огнетушитель</t>
  </si>
  <si>
    <t>Углекислотный</t>
  </si>
  <si>
    <t>Кулер 19 л (холодная/горячая вода)</t>
  </si>
  <si>
    <t>С водой на весь периодо проведения соревнований</t>
  </si>
  <si>
    <t>Складское помещение</t>
  </si>
  <si>
    <r>
      <rPr>
        <sz val="11"/>
        <color rgb="FF000000"/>
        <rFont val="Times New Roman"/>
        <family val="1"/>
        <charset val="204"/>
      </rPr>
      <t xml:space="preserve">Площадь зоны: не менее </t>
    </r>
    <r>
      <rPr>
        <sz val="11"/>
        <color rgb="FF000000"/>
        <rFont val="Times New Roman"/>
        <family val="1"/>
        <charset val="204"/>
      </rPr>
      <t>4</t>
    </r>
    <r>
      <rPr>
        <sz val="11"/>
        <color rgb="FF000000"/>
        <rFont val="Times New Roman"/>
        <family val="1"/>
        <charset val="204"/>
      </rPr>
      <t xml:space="preserve"> кв.м.</t>
    </r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</si>
  <si>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200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</si>
  <si>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не требуется   </t>
  </si>
  <si>
    <r>
      <rPr>
        <sz val="11"/>
        <color rgb="FF000000"/>
        <rFont val="Times New Roman"/>
        <family val="1"/>
        <charset val="204"/>
      </rPr>
      <t xml:space="preserve">Электричество: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</si>
  <si>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</si>
  <si>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Покрытие пола: </t>
    </r>
    <r>
      <rPr>
        <sz val="11"/>
        <color rgb="FF000000"/>
        <rFont val="Times New Roman"/>
        <family val="1"/>
        <charset val="204"/>
      </rPr>
      <t xml:space="preserve">ковролин, бетон </t>
    </r>
    <r>
      <rPr>
        <sz val="11"/>
        <color rgb="FF000000"/>
        <rFont val="Times New Roman"/>
        <family val="1"/>
        <charset val="204"/>
      </rPr>
      <t>на всю зону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</si>
  <si>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</si>
  <si>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</si>
  <si>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Стелаж</t>
  </si>
  <si>
    <t>Металлический, 4 полки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</si>
  <si>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</si>
  <si>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rgb="FF000000"/>
        <rFont val="Times New Roman"/>
        <family val="1"/>
        <charset val="204"/>
      </rPr>
      <t>Освещение:</t>
    </r>
    <r>
      <rPr>
        <sz val="11"/>
        <color rgb="FF00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  <charset val="204"/>
      </rPr>
      <t xml:space="preserve"> ( не менее </t>
    </r>
    <r>
      <rPr>
        <sz val="11"/>
        <color rgb="FF000000"/>
        <rFont val="Times New Roman"/>
        <family val="1"/>
        <charset val="204"/>
      </rPr>
      <t>300</t>
    </r>
    <r>
      <rPr>
        <sz val="11"/>
        <color rgb="FF000000"/>
        <rFont val="Times New Roman"/>
        <family val="1"/>
        <charset val="204"/>
      </rPr>
      <t xml:space="preserve"> люкс) </t>
    </r>
  </si>
  <si>
    <t xml:space="preserve">Интернет : Подключение  компьютеров проводному сети, без доступа к интернету       </t>
  </si>
  <si>
    <r>
      <rPr>
        <sz val="11"/>
        <color rgb="FF000000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</si>
  <si>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  <charset val="204"/>
      </rPr>
      <t>не требуется</t>
    </r>
  </si>
  <si>
    <r>
      <rPr>
        <sz val="11"/>
        <color rgb="FF000000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  <charset val="204"/>
      </rPr>
      <t>не требуется</t>
    </r>
  </si>
  <si>
    <t>Монитор 23''</t>
  </si>
  <si>
    <t>Кронштейн для 2 мониторов</t>
  </si>
  <si>
    <t>Коврик для мыши</t>
  </si>
  <si>
    <t>Стол компьютерный</t>
  </si>
  <si>
    <t>Кресло компьютерное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</si>
  <si>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</si>
  <si>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Расходные материалы на всех конкурсантов и экспертов</t>
  </si>
  <si>
    <t>упаковка</t>
  </si>
  <si>
    <t>Степлер со сккобами</t>
  </si>
  <si>
    <t>Скрепки канцелярские</t>
  </si>
  <si>
    <t>Папка со скоросшивателем</t>
  </si>
  <si>
    <t>Планшет канцелярский с зажимом</t>
  </si>
  <si>
    <t>Файлы А4</t>
  </si>
  <si>
    <t>Линейка 30 см</t>
  </si>
  <si>
    <t>Флешка</t>
  </si>
  <si>
    <t>Ножницы</t>
  </si>
  <si>
    <t>Карандаш</t>
  </si>
  <si>
    <t>Стирательная резинка</t>
  </si>
  <si>
    <t>Блокнот</t>
  </si>
  <si>
    <t>Личный инструмент конкурсанта</t>
  </si>
  <si>
    <t xml:space="preserve">Примечание </t>
  </si>
  <si>
    <t>Проводная, без программируемых клавишь</t>
  </si>
  <si>
    <t>Позиции могут быть привезены участником по желанию</t>
  </si>
  <si>
    <t>Коврик для мышки</t>
  </si>
  <si>
    <t>Наушники</t>
  </si>
  <si>
    <t>Проводные, без возможности беспроводного подключения</t>
  </si>
  <si>
    <t>Sublime Text 3</t>
  </si>
  <si>
    <t>Xerox B405</t>
  </si>
  <si>
    <t xml:space="preserve">CyberPower UT1100EG 1100VA/630W USB/RJ11/45
</t>
  </si>
  <si>
    <t>Сервер Fujitsu PRIMERGY RX2540 M5 12x3.5 (2*Xeon Silver 4210 2.20 ГГц/8*16 ГБ 2Rx8 DDR4-2933 RECC/5*480 ГБ SAS SSD RI/RAID EP540i/4*1 Гб OCP LAN/2*800 Вт/Rail/ARM/3y OS, 24x7, 4h), OC VMWare ESXI</t>
  </si>
  <si>
    <t>Офисный пакет</t>
  </si>
  <si>
    <t>Р7 Офис</t>
  </si>
  <si>
    <t>Node JS 18.16.0 LTS</t>
  </si>
  <si>
    <t>Postman 10.14.2</t>
  </si>
  <si>
    <t>Firefox Developer Edition 114.0b9</t>
  </si>
  <si>
    <t>Chrome 114.0.5735.91</t>
  </si>
  <si>
    <t>Zeal 0.6.1</t>
  </si>
  <si>
    <t>Putty 0.78</t>
  </si>
  <si>
    <t>VMWare Player 16</t>
  </si>
  <si>
    <t>FileZilla 3.63.2.1</t>
  </si>
  <si>
    <t>Gimp 2.10.34</t>
  </si>
  <si>
    <t xml:space="preserve">Pencil 3.1.1 </t>
  </si>
  <si>
    <t>PyCharm 2023.1</t>
  </si>
  <si>
    <t>Notepad++ 8.5.3</t>
  </si>
  <si>
    <t>Sublime 4 4143</t>
  </si>
  <si>
    <t>Visual Studio Code 1.78</t>
  </si>
  <si>
    <t>AtomEditor 1.63.0</t>
  </si>
  <si>
    <t>WebStorm 2023.1</t>
  </si>
  <si>
    <t xml:space="preserve">CPU: Intel Core i7-9700 3GHz
RAM: 16GB
SSD: 256 GB
HDD: 1TB
Ethernet: 1Gbps
</t>
  </si>
  <si>
    <t>DELL P2419H, 23,8"</t>
  </si>
  <si>
    <t>Dell Dual Monitor Stand MDS19 </t>
  </si>
  <si>
    <t>Logitech B100, USB</t>
  </si>
  <si>
    <t>Logitech K120, USB</t>
  </si>
  <si>
    <t>PhpStorm 2023.1</t>
  </si>
  <si>
    <t>Python 3.11.3</t>
  </si>
  <si>
    <t>Inkscape 1.2.2</t>
  </si>
  <si>
    <t>Ubuntu 22.04.2</t>
  </si>
  <si>
    <t>Программное обеспечение PHPStorm</t>
  </si>
  <si>
    <t>Программное обеспечение PyCharm</t>
  </si>
  <si>
    <t>Программное обеспечение Notepad ++</t>
  </si>
  <si>
    <t>Программное обеспечение Sublime Text 3</t>
  </si>
  <si>
    <t>Программное обеспечение Web Browser - Firefox Developer Edition</t>
  </si>
  <si>
    <t>Программное обеспечение Web Browser - Chrome</t>
  </si>
  <si>
    <t>Программное обеспечение GIMP</t>
  </si>
  <si>
    <t>Программное обеспечение Zeal (CSS, HTML ,PHP, JavaScript, JQuery, JQuery UI, MySQL, Yii, Laravel, Python 2, Python 3, WordPress,  Angular, Angular JS, VueJS, NodeJs, Apache HTTP Server, Django, Emmet, React, TypeScript)</t>
  </si>
  <si>
    <t>Программное обеспечение Visual Studio Code</t>
  </si>
  <si>
    <t>Программное обеспечение AtomEditor</t>
  </si>
  <si>
    <t>Программное обеспечение WebStorm</t>
  </si>
  <si>
    <t>Программное обеспечение Python</t>
  </si>
  <si>
    <t>Операционная система Ubuntu</t>
  </si>
  <si>
    <t>Программное обеспечение FileZilla 3</t>
  </si>
  <si>
    <t>Программное обеспечение VMWare Player</t>
  </si>
  <si>
    <t>Программное обеспечение PuTTY</t>
  </si>
  <si>
    <t>Программное обеспечение Firefox Developer Edition</t>
  </si>
  <si>
    <t>Программное обеспечение Google Chrome</t>
  </si>
  <si>
    <t>Программное обеспечение Postman</t>
  </si>
  <si>
    <t>Программное обеспечение Node JS</t>
  </si>
  <si>
    <t>Программное обеспечение GIMP 2</t>
  </si>
  <si>
    <t>Программное обеспечение Pencil 3</t>
  </si>
  <si>
    <t>Программное обеспечение Inkscape</t>
  </si>
  <si>
    <t>Программное обеспечение PyCharm Professional</t>
  </si>
  <si>
    <t>Программное обеспечение Notepad++ 7</t>
  </si>
  <si>
    <t>Программное обеспечение Sublime Text 4</t>
  </si>
  <si>
    <t>Программное обеспечение PHPShtorm</t>
  </si>
  <si>
    <t>Программное обеспечение Atom Editor</t>
  </si>
  <si>
    <t>Плагины : Emmet (Notepad++, Sublime Text, Atom) Visual Studio Code: Prettier - Code formatter или аналог
 PHP Namespace Resolver или аналог
 PHP IntelliSense или аналог
 PHP Intelephense или аналог
 IntelliSense for CSS class names in HTML или аналог
 CSS Formatter или аналог</t>
  </si>
  <si>
    <t>AMD Ryzen 3, 8GB ОЗУ, 512 SSD</t>
  </si>
  <si>
    <t>75", разрешение 4k</t>
  </si>
  <si>
    <t>офисная для бумаг</t>
  </si>
  <si>
    <t>на колесиках, со спинкой</t>
  </si>
  <si>
    <t>16GB</t>
  </si>
  <si>
    <t>Черный</t>
  </si>
  <si>
    <t>А5</t>
  </si>
  <si>
    <t>Металлические ножки, мягкое основание</t>
  </si>
  <si>
    <t>Подключение USB</t>
  </si>
  <si>
    <t>Бумага</t>
  </si>
  <si>
    <t>А4</t>
  </si>
  <si>
    <t>Прозрачный</t>
  </si>
  <si>
    <t>синяя</t>
  </si>
  <si>
    <t>для пробивки 20 листов</t>
  </si>
  <si>
    <t>позолоченные</t>
  </si>
  <si>
    <t>на пружинке</t>
  </si>
  <si>
    <t>без обложки</t>
  </si>
  <si>
    <t>пачка 100 шт</t>
  </si>
  <si>
    <t>Пластиковая</t>
  </si>
  <si>
    <t>длинна 15 см</t>
  </si>
  <si>
    <t>для карандаша</t>
  </si>
  <si>
    <t>Скотч</t>
  </si>
  <si>
    <t>Ручка</t>
  </si>
  <si>
    <t xml:space="preserve">Главный эксперт: </t>
  </si>
  <si>
    <t xml:space="preserve">Технический эксперт: </t>
  </si>
  <si>
    <t xml:space="preserve">Даты проведения: </t>
  </si>
  <si>
    <t xml:space="preserve">Адрес базовой организации: </t>
  </si>
  <si>
    <t>Базовая организация расположения конкурсной площадки:</t>
  </si>
  <si>
    <t>Субъект Российской Федерации:</t>
  </si>
  <si>
    <t>Компетенция</t>
  </si>
  <si>
    <t>Наименование этапа Чемпионата</t>
  </si>
  <si>
    <t>Региональный этап Чемпионата по профессиональному мастерству "Профессионалы" в 2025 г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</si>
  <si>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</si>
  <si>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</si>
  <si>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</si>
  <si>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</si>
  <si>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</si>
  <si>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</si>
  <si>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</si>
  <si>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</si>
  <si>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</si>
  <si>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</si>
  <si>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</si>
  <si>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</si>
  <si>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</si>
  <si>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</si>
  <si>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</si>
  <si>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</si>
  <si>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</si>
  <si>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Веб-технологии (юниоры)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</si>
  <si>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 Чемпионата
Региональный этап Чемпионата по профессиональному мастерству "Профессионалы" в 2025 г
по компетенции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rgb="FFFFFFFF"/>
        <rFont val="Times New Roman"/>
        <family val="1"/>
        <charset val="204"/>
      </rPr>
      <t>Веб-технологии (Юниоры)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</si>
</sst>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&quot;Times New Roman&quot;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4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8" fillId="0" borderId="0" applyNumberFormat="0" applyFill="0" applyBorder="0" applyAlignment="0" applyProtection="0"/>
  </cellStyleXfs>
  <cellXfs count="106">
    <xf numFmtId="0" fontId="0" fillId="0" borderId="0" xfId="0" applyFont="1" applyAlignment="1"/>
    <xf numFmtId="0" fontId="2" fillId="0" borderId="0" xfId="0" applyFont="1"/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wrapText="1"/>
    </xf>
    <xf numFmtId="0" fontId="2" fillId="0" borderId="0" xfId="0" applyFont="1" applyAlignment="1">
      <alignment wrapText="1"/>
    </xf>
    <xf numFmtId="0" fontId="8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8" fillId="0" borderId="16" xfId="0" applyFont="1" applyBorder="1"/>
    <xf numFmtId="0" fontId="8" fillId="0" borderId="19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16" fillId="0" borderId="16" xfId="0" applyFont="1" applyBorder="1" applyAlignment="1">
      <alignment vertical="center" wrapText="1"/>
    </xf>
    <xf numFmtId="0" fontId="0" fillId="0" borderId="0" xfId="0" applyFont="1" applyAlignment="1"/>
    <xf numFmtId="0" fontId="11" fillId="4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18" xfId="0" applyFont="1" applyBorder="1"/>
    <xf numFmtId="0" fontId="3" fillId="3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2" fillId="4" borderId="1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4" fillId="0" borderId="22" xfId="0" applyFont="1" applyBorder="1"/>
    <xf numFmtId="0" fontId="9" fillId="0" borderId="23" xfId="0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9" xfId="0" applyFont="1" applyBorder="1"/>
    <xf numFmtId="0" fontId="17" fillId="0" borderId="0" xfId="1" applyFont="1" applyAlignment="1">
      <alignment horizontal="left" vertical="center" wrapText="1"/>
    </xf>
    <xf numFmtId="0" fontId="17" fillId="0" borderId="0" xfId="1" applyFont="1" applyAlignment="1">
      <alignment horizontal="right" vertical="center" wrapText="1"/>
    </xf>
    <xf numFmtId="0" fontId="1" fillId="0" borderId="0" xfId="1"/>
    <xf numFmtId="0" fontId="17" fillId="0" borderId="24" xfId="1" applyFont="1" applyBorder="1" applyAlignment="1">
      <alignment horizontal="left" vertical="center" wrapText="1"/>
    </xf>
    <xf numFmtId="0" fontId="17" fillId="0" borderId="24" xfId="1" applyFont="1" applyBorder="1" applyAlignment="1">
      <alignment horizontal="right" vertical="center" wrapText="1"/>
    </xf>
    <xf numFmtId="0" fontId="19" fillId="0" borderId="24" xfId="2" applyFont="1" applyBorder="1" applyAlignment="1">
      <alignment horizontal="righ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Font="1" applyBorder="1" applyAlignment="1"/>
    <xf numFmtId="0" fontId="3" fillId="3" borderId="25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5" fillId="0" borderId="29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30" xfId="0" applyFont="1" applyBorder="1" applyAlignment="1">
      <alignment vertical="center"/>
    </xf>
    <xf numFmtId="0" fontId="6" fillId="0" borderId="29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7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0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0" fillId="0" borderId="12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15" fillId="0" borderId="2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5" borderId="16" xfId="0" applyFont="1" applyFill="1" applyBorder="1" applyAlignment="1">
      <alignment vertical="center" wrapText="1"/>
    </xf>
    <xf numFmtId="0" fontId="15" fillId="7" borderId="24" xfId="0" applyFont="1" applyFill="1" applyBorder="1" applyAlignment="1">
      <alignment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3" fillId="6" borderId="25" xfId="0" applyFont="1" applyFill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 xr:uid="{85592985-A8E9-4FBD-BB8A-F0C640FF37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7605B-DAAE-4BDF-B5B3-F16E78FD7BEE}">
  <dimension ref="A1:B24"/>
  <sheetViews>
    <sheetView workbookViewId="0">
      <selection activeCell="G9" sqref="G9"/>
    </sheetView>
  </sheetViews>
  <sheetFormatPr defaultRowHeight="18.75"/>
  <cols>
    <col min="1" max="1" width="71.140625" style="40" customWidth="1"/>
    <col min="2" max="2" width="90.7109375" style="41" customWidth="1"/>
    <col min="3" max="16384" width="9.140625" style="42"/>
  </cols>
  <sheetData>
    <row r="1" spans="1:2" ht="24.95" customHeight="1"/>
    <row r="2" spans="1:2" ht="24.95" customHeight="1"/>
    <row r="3" spans="1:2" ht="24.95" customHeight="1">
      <c r="A3" s="43" t="s">
        <v>204</v>
      </c>
      <c r="B3" s="44" t="s">
        <v>224</v>
      </c>
    </row>
    <row r="4" spans="1:2" ht="53.25" customHeight="1">
      <c r="A4" s="43" t="s">
        <v>205</v>
      </c>
      <c r="B4" s="44" t="s">
        <v>206</v>
      </c>
    </row>
    <row r="5" spans="1:2" ht="24.95" customHeight="1">
      <c r="A5" s="43" t="s">
        <v>207</v>
      </c>
      <c r="B5" s="44"/>
    </row>
    <row r="6" spans="1:2" ht="24.95" customHeight="1">
      <c r="A6" s="43" t="s">
        <v>208</v>
      </c>
      <c r="B6" s="44"/>
    </row>
    <row r="7" spans="1:2" ht="24.95" customHeight="1">
      <c r="A7" s="43" t="s">
        <v>209</v>
      </c>
      <c r="B7" s="44"/>
    </row>
    <row r="8" spans="1:2" ht="24.95" customHeight="1">
      <c r="A8" s="43" t="s">
        <v>210</v>
      </c>
      <c r="B8" s="44"/>
    </row>
    <row r="9" spans="1:2" ht="24.95" customHeight="1">
      <c r="A9" s="43" t="s">
        <v>211</v>
      </c>
      <c r="B9" s="44"/>
    </row>
    <row r="10" spans="1:2" ht="24.95" customHeight="1">
      <c r="A10" s="43" t="s">
        <v>212</v>
      </c>
      <c r="B10" s="45"/>
    </row>
    <row r="11" spans="1:2" ht="24.95" customHeight="1">
      <c r="A11" s="43" t="s">
        <v>213</v>
      </c>
      <c r="B11" s="44"/>
    </row>
    <row r="12" spans="1:2" ht="24.95" customHeight="1">
      <c r="A12" s="43" t="s">
        <v>214</v>
      </c>
      <c r="B12" s="44"/>
    </row>
    <row r="13" spans="1:2" ht="24.95" customHeight="1">
      <c r="A13" s="43" t="s">
        <v>215</v>
      </c>
      <c r="B13" s="45"/>
    </row>
    <row r="14" spans="1:2" ht="24.95" customHeight="1">
      <c r="A14" s="43" t="s">
        <v>216</v>
      </c>
      <c r="B14" s="44"/>
    </row>
    <row r="15" spans="1:2" ht="24.95" customHeight="1">
      <c r="A15" s="43" t="s">
        <v>217</v>
      </c>
      <c r="B15" s="44"/>
    </row>
    <row r="16" spans="1:2" ht="24.95" customHeight="1">
      <c r="A16" s="43" t="s">
        <v>218</v>
      </c>
      <c r="B16" s="44"/>
    </row>
    <row r="17" spans="1:2" ht="24.95" customHeight="1">
      <c r="A17" s="43" t="s">
        <v>219</v>
      </c>
      <c r="B17" s="44"/>
    </row>
    <row r="18" spans="1:2" ht="24.95" customHeight="1"/>
    <row r="19" spans="1:2" ht="24.95" customHeight="1"/>
    <row r="20" spans="1:2" ht="24.95" customHeight="1">
      <c r="A20" s="40" t="s">
        <v>220</v>
      </c>
    </row>
    <row r="21" spans="1:2" ht="24.95" customHeight="1">
      <c r="A21" s="40" t="s">
        <v>221</v>
      </c>
    </row>
    <row r="22" spans="1:2" ht="24.95" customHeight="1">
      <c r="A22" s="40" t="s">
        <v>222</v>
      </c>
    </row>
    <row r="23" spans="1:2" ht="24.95" customHeight="1">
      <c r="A23" s="40" t="s">
        <v>223</v>
      </c>
    </row>
    <row r="24" spans="1:2" ht="24.9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8"/>
  <sheetViews>
    <sheetView topLeftCell="A82" workbookViewId="0">
      <selection activeCell="A82" sqref="A1:I1048576"/>
    </sheetView>
  </sheetViews>
  <sheetFormatPr defaultColWidth="14.42578125" defaultRowHeight="15" customHeight="1"/>
  <cols>
    <col min="1" max="1" width="5.140625" style="101" customWidth="1"/>
    <col min="2" max="2" width="52" style="101" customWidth="1"/>
    <col min="3" max="3" width="53" style="101" customWidth="1"/>
    <col min="4" max="4" width="22" style="101" customWidth="1"/>
    <col min="5" max="5" width="15.5703125" style="101" customWidth="1"/>
    <col min="6" max="6" width="19.7109375" style="101" customWidth="1"/>
    <col min="7" max="7" width="14.42578125" style="101" customWidth="1"/>
    <col min="8" max="8" width="25" style="101" customWidth="1"/>
    <col min="9" max="9" width="14.42578125" style="101"/>
  </cols>
  <sheetData>
    <row r="1" spans="1:26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3" customHeight="1" thickBot="1">
      <c r="A2" s="46" t="s">
        <v>225</v>
      </c>
      <c r="B2" s="53"/>
      <c r="C2" s="53"/>
      <c r="D2" s="53"/>
      <c r="E2" s="53"/>
      <c r="F2" s="53"/>
      <c r="G2" s="53"/>
      <c r="H2" s="54"/>
      <c r="I2" s="5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55" t="s">
        <v>1</v>
      </c>
      <c r="B3" s="56"/>
      <c r="C3" s="56"/>
      <c r="D3" s="56"/>
      <c r="E3" s="56"/>
      <c r="F3" s="56"/>
      <c r="G3" s="56"/>
      <c r="H3" s="57"/>
      <c r="I3" s="5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58" t="s">
        <v>203</v>
      </c>
      <c r="B4" s="59"/>
      <c r="C4" s="59"/>
      <c r="D4" s="59"/>
      <c r="E4" s="59"/>
      <c r="F4" s="59"/>
      <c r="G4" s="59"/>
      <c r="H4" s="60"/>
      <c r="I4" s="5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61" t="s">
        <v>202</v>
      </c>
      <c r="B5" s="59"/>
      <c r="C5" s="59"/>
      <c r="D5" s="59"/>
      <c r="E5" s="59"/>
      <c r="F5" s="59"/>
      <c r="G5" s="59"/>
      <c r="H5" s="60"/>
      <c r="I5" s="5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61" t="s">
        <v>201</v>
      </c>
      <c r="B6" s="59"/>
      <c r="C6" s="59"/>
      <c r="D6" s="59"/>
      <c r="E6" s="59"/>
      <c r="F6" s="59"/>
      <c r="G6" s="59"/>
      <c r="H6" s="60"/>
      <c r="I6" s="5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1" t="s">
        <v>198</v>
      </c>
      <c r="B7" s="59"/>
      <c r="C7" s="59"/>
      <c r="D7" s="59"/>
      <c r="E7" s="59"/>
      <c r="F7" s="59"/>
      <c r="G7" s="59"/>
      <c r="H7" s="60"/>
      <c r="I7" s="5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1" t="s">
        <v>199</v>
      </c>
      <c r="B8" s="59"/>
      <c r="C8" s="59"/>
      <c r="D8" s="59"/>
      <c r="E8" s="59"/>
      <c r="F8" s="59"/>
      <c r="G8" s="59"/>
      <c r="H8" s="60"/>
      <c r="I8" s="5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1" t="s">
        <v>2</v>
      </c>
      <c r="B9" s="62"/>
      <c r="C9" s="63">
        <v>10</v>
      </c>
      <c r="D9" s="63"/>
      <c r="E9" s="63"/>
      <c r="F9" s="63"/>
      <c r="G9" s="63"/>
      <c r="H9" s="64"/>
      <c r="I9" s="5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8" customFormat="1" ht="15.75" customHeight="1">
      <c r="A10" s="61" t="s">
        <v>3</v>
      </c>
      <c r="B10" s="65"/>
      <c r="C10" s="63">
        <v>9</v>
      </c>
      <c r="D10" s="63"/>
      <c r="E10" s="63"/>
      <c r="F10" s="63"/>
      <c r="G10" s="63"/>
      <c r="H10" s="64"/>
      <c r="I10" s="66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s="48" customFormat="1" ht="15.75" customHeight="1">
      <c r="A11" s="61" t="s">
        <v>4</v>
      </c>
      <c r="B11" s="65"/>
      <c r="C11" s="63">
        <v>9</v>
      </c>
      <c r="D11" s="63"/>
      <c r="E11" s="63"/>
      <c r="F11" s="63"/>
      <c r="G11" s="63"/>
      <c r="H11" s="64"/>
      <c r="I11" s="66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 thickBot="1">
      <c r="A12" s="67" t="s">
        <v>200</v>
      </c>
      <c r="B12" s="68"/>
      <c r="C12" s="68"/>
      <c r="D12" s="68"/>
      <c r="E12" s="68"/>
      <c r="F12" s="68"/>
      <c r="G12" s="68"/>
      <c r="H12" s="69"/>
      <c r="I12" s="5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 thickBot="1">
      <c r="A13" s="49" t="s">
        <v>5</v>
      </c>
      <c r="B13" s="70"/>
      <c r="C13" s="70"/>
      <c r="D13" s="70"/>
      <c r="E13" s="70"/>
      <c r="F13" s="70"/>
      <c r="G13" s="70"/>
      <c r="H13" s="71"/>
      <c r="I13" s="5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72" t="s">
        <v>6</v>
      </c>
      <c r="B14" s="73"/>
      <c r="C14" s="73"/>
      <c r="D14" s="73"/>
      <c r="E14" s="73"/>
      <c r="F14" s="73"/>
      <c r="G14" s="73"/>
      <c r="H14" s="74"/>
      <c r="I14" s="5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75" t="str">
        <f>"Площадь зоны: не менее "&amp;((C9+C10)*1)&amp;" кв.м."</f>
        <v>Площадь зоны: не менее 19 кв.м.</v>
      </c>
      <c r="B15" s="51"/>
      <c r="C15" s="51"/>
      <c r="D15" s="51"/>
      <c r="E15" s="51"/>
      <c r="F15" s="51"/>
      <c r="G15" s="51"/>
      <c r="H15" s="76"/>
      <c r="I15" s="5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77" t="s">
        <v>7</v>
      </c>
      <c r="B16" s="51"/>
      <c r="C16" s="51"/>
      <c r="D16" s="51"/>
      <c r="E16" s="51"/>
      <c r="F16" s="51"/>
      <c r="G16" s="51"/>
      <c r="H16" s="76"/>
      <c r="I16" s="5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75" t="s">
        <v>8</v>
      </c>
      <c r="B17" s="51"/>
      <c r="C17" s="51"/>
      <c r="D17" s="51"/>
      <c r="E17" s="51"/>
      <c r="F17" s="51"/>
      <c r="G17" s="51"/>
      <c r="H17" s="76"/>
      <c r="I17" s="5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77" t="s">
        <v>9</v>
      </c>
      <c r="B18" s="51"/>
      <c r="C18" s="51"/>
      <c r="D18" s="51"/>
      <c r="E18" s="51"/>
      <c r="F18" s="51"/>
      <c r="G18" s="51"/>
      <c r="H18" s="76"/>
      <c r="I18" s="5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77" t="s">
        <v>10</v>
      </c>
      <c r="B19" s="51"/>
      <c r="C19" s="51"/>
      <c r="D19" s="51"/>
      <c r="E19" s="51"/>
      <c r="F19" s="51"/>
      <c r="G19" s="51"/>
      <c r="H19" s="76"/>
      <c r="I19" s="5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77" t="s">
        <v>11</v>
      </c>
      <c r="B20" s="51"/>
      <c r="C20" s="51"/>
      <c r="D20" s="51"/>
      <c r="E20" s="51"/>
      <c r="F20" s="51"/>
      <c r="G20" s="51"/>
      <c r="H20" s="76"/>
      <c r="I20" s="5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77" t="s">
        <v>12</v>
      </c>
      <c r="B21" s="51"/>
      <c r="C21" s="51"/>
      <c r="D21" s="51"/>
      <c r="E21" s="51"/>
      <c r="F21" s="51"/>
      <c r="G21" s="51"/>
      <c r="H21" s="76"/>
      <c r="I21" s="5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78" t="s">
        <v>13</v>
      </c>
      <c r="B22" s="79"/>
      <c r="C22" s="79"/>
      <c r="D22" s="79"/>
      <c r="E22" s="79"/>
      <c r="F22" s="79"/>
      <c r="G22" s="79"/>
      <c r="H22" s="80"/>
      <c r="I22" s="5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0">
      <c r="A23" s="2" t="s">
        <v>14</v>
      </c>
      <c r="B23" s="2" t="s">
        <v>15</v>
      </c>
      <c r="C23" s="3" t="s">
        <v>16</v>
      </c>
      <c r="D23" s="2" t="s">
        <v>17</v>
      </c>
      <c r="E23" s="2" t="s">
        <v>18</v>
      </c>
      <c r="F23" s="2" t="s">
        <v>19</v>
      </c>
      <c r="G23" s="2" t="s">
        <v>20</v>
      </c>
      <c r="H23" s="2" t="s">
        <v>21</v>
      </c>
      <c r="I23" s="5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4">
        <v>1</v>
      </c>
      <c r="B24" s="81" t="s">
        <v>22</v>
      </c>
      <c r="C24" s="82" t="s">
        <v>175</v>
      </c>
      <c r="D24" s="6" t="s">
        <v>23</v>
      </c>
      <c r="E24" s="4">
        <v>1</v>
      </c>
      <c r="F24" s="4" t="s">
        <v>24</v>
      </c>
      <c r="G24" s="4">
        <v>1</v>
      </c>
      <c r="H24" s="83"/>
      <c r="I24" s="5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4">
        <v>2</v>
      </c>
      <c r="B25" s="84" t="s">
        <v>25</v>
      </c>
      <c r="C25" s="82" t="s">
        <v>176</v>
      </c>
      <c r="D25" s="6" t="s">
        <v>23</v>
      </c>
      <c r="E25" s="4">
        <v>1</v>
      </c>
      <c r="F25" s="4" t="s">
        <v>24</v>
      </c>
      <c r="G25" s="4">
        <v>1</v>
      </c>
      <c r="H25" s="83"/>
      <c r="I25" s="5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4">
        <v>3</v>
      </c>
      <c r="B26" s="81" t="s">
        <v>26</v>
      </c>
      <c r="C26" s="82" t="s">
        <v>27</v>
      </c>
      <c r="D26" s="6" t="s">
        <v>23</v>
      </c>
      <c r="E26" s="4">
        <v>1</v>
      </c>
      <c r="F26" s="4" t="s">
        <v>24</v>
      </c>
      <c r="G26" s="4">
        <v>1</v>
      </c>
      <c r="H26" s="83"/>
      <c r="I26" s="5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4">
        <v>4</v>
      </c>
      <c r="B27" s="84" t="s">
        <v>28</v>
      </c>
      <c r="C27" s="85" t="s">
        <v>183</v>
      </c>
      <c r="D27" s="6" t="s">
        <v>23</v>
      </c>
      <c r="E27" s="4">
        <v>1</v>
      </c>
      <c r="F27" s="4" t="s">
        <v>24</v>
      </c>
      <c r="G27" s="4">
        <v>1</v>
      </c>
      <c r="H27" s="83"/>
      <c r="I27" s="5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4">
        <v>5</v>
      </c>
      <c r="B28" s="84" t="s">
        <v>29</v>
      </c>
      <c r="C28" s="82" t="s">
        <v>30</v>
      </c>
      <c r="D28" s="6" t="s">
        <v>23</v>
      </c>
      <c r="E28" s="4">
        <v>2</v>
      </c>
      <c r="F28" s="4" t="s">
        <v>24</v>
      </c>
      <c r="G28" s="4">
        <v>2</v>
      </c>
      <c r="H28" s="83"/>
      <c r="I28" s="5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4">
        <v>6</v>
      </c>
      <c r="B29" s="84" t="s">
        <v>31</v>
      </c>
      <c r="C29" s="85" t="s">
        <v>32</v>
      </c>
      <c r="D29" s="4" t="s">
        <v>33</v>
      </c>
      <c r="E29" s="4">
        <v>1</v>
      </c>
      <c r="F29" s="4" t="s">
        <v>24</v>
      </c>
      <c r="G29" s="4">
        <v>20</v>
      </c>
      <c r="H29" s="83"/>
      <c r="I29" s="5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4">
        <v>7</v>
      </c>
      <c r="B30" s="84" t="s">
        <v>34</v>
      </c>
      <c r="C30" s="82" t="s">
        <v>182</v>
      </c>
      <c r="D30" s="4" t="s">
        <v>33</v>
      </c>
      <c r="E30" s="4">
        <v>1</v>
      </c>
      <c r="F30" s="4" t="s">
        <v>24</v>
      </c>
      <c r="G30" s="4">
        <v>80</v>
      </c>
      <c r="H30" s="83"/>
      <c r="I30" s="5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4">
        <v>8</v>
      </c>
      <c r="B31" s="84" t="s">
        <v>35</v>
      </c>
      <c r="C31" s="26" t="s">
        <v>177</v>
      </c>
      <c r="D31" s="4" t="s">
        <v>33</v>
      </c>
      <c r="E31" s="4">
        <v>1</v>
      </c>
      <c r="F31" s="4" t="s">
        <v>24</v>
      </c>
      <c r="G31" s="4">
        <v>6</v>
      </c>
      <c r="H31" s="83"/>
      <c r="I31" s="5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>
      <c r="A32" s="29" t="s">
        <v>36</v>
      </c>
      <c r="B32" s="86"/>
      <c r="C32" s="86"/>
      <c r="D32" s="86"/>
      <c r="E32" s="86"/>
      <c r="F32" s="86"/>
      <c r="G32" s="86"/>
      <c r="H32" s="87"/>
      <c r="I32" s="5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72" t="s">
        <v>6</v>
      </c>
      <c r="B33" s="73"/>
      <c r="C33" s="73"/>
      <c r="D33" s="73"/>
      <c r="E33" s="73"/>
      <c r="F33" s="73"/>
      <c r="G33" s="73"/>
      <c r="H33" s="74"/>
      <c r="I33" s="5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>
      <c r="A34" s="77" t="str">
        <f>"Площадь зоны: не менее "&amp;C10&amp;" кв.м."</f>
        <v>Площадь зоны: не менее 9 кв.м.</v>
      </c>
      <c r="B34" s="51"/>
      <c r="C34" s="51"/>
      <c r="D34" s="51"/>
      <c r="E34" s="51"/>
      <c r="F34" s="51"/>
      <c r="G34" s="51"/>
      <c r="H34" s="76"/>
      <c r="I34" s="5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>
      <c r="A35" s="77" t="s">
        <v>37</v>
      </c>
      <c r="B35" s="51"/>
      <c r="C35" s="51"/>
      <c r="D35" s="51"/>
      <c r="E35" s="51"/>
      <c r="F35" s="51"/>
      <c r="G35" s="51"/>
      <c r="H35" s="76"/>
      <c r="I35" s="5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77" t="s">
        <v>38</v>
      </c>
      <c r="B36" s="51"/>
      <c r="C36" s="51"/>
      <c r="D36" s="51"/>
      <c r="E36" s="51"/>
      <c r="F36" s="51"/>
      <c r="G36" s="51"/>
      <c r="H36" s="76"/>
      <c r="I36" s="5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>
      <c r="A37" s="77" t="s">
        <v>39</v>
      </c>
      <c r="B37" s="51"/>
      <c r="C37" s="51"/>
      <c r="D37" s="51"/>
      <c r="E37" s="51"/>
      <c r="F37" s="51"/>
      <c r="G37" s="51"/>
      <c r="H37" s="76"/>
      <c r="I37" s="5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>
      <c r="A38" s="77" t="s">
        <v>40</v>
      </c>
      <c r="B38" s="51"/>
      <c r="C38" s="51"/>
      <c r="D38" s="51"/>
      <c r="E38" s="51"/>
      <c r="F38" s="51"/>
      <c r="G38" s="51"/>
      <c r="H38" s="76"/>
      <c r="I38" s="5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77" t="s">
        <v>41</v>
      </c>
      <c r="B39" s="51"/>
      <c r="C39" s="51"/>
      <c r="D39" s="51"/>
      <c r="E39" s="51"/>
      <c r="F39" s="51"/>
      <c r="G39" s="51"/>
      <c r="H39" s="76"/>
      <c r="I39" s="5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>
      <c r="A40" s="77" t="s">
        <v>42</v>
      </c>
      <c r="B40" s="51"/>
      <c r="C40" s="51"/>
      <c r="D40" s="51"/>
      <c r="E40" s="51"/>
      <c r="F40" s="51"/>
      <c r="G40" s="51"/>
      <c r="H40" s="76"/>
      <c r="I40" s="5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78" t="s">
        <v>43</v>
      </c>
      <c r="B41" s="79"/>
      <c r="C41" s="79"/>
      <c r="D41" s="79"/>
      <c r="E41" s="79"/>
      <c r="F41" s="79"/>
      <c r="G41" s="79"/>
      <c r="H41" s="80"/>
      <c r="I41" s="5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60">
      <c r="A42" s="2" t="s">
        <v>14</v>
      </c>
      <c r="B42" s="2" t="s">
        <v>15</v>
      </c>
      <c r="C42" s="3" t="s">
        <v>16</v>
      </c>
      <c r="D42" s="2" t="s">
        <v>17</v>
      </c>
      <c r="E42" s="2" t="s">
        <v>18</v>
      </c>
      <c r="F42" s="2" t="s">
        <v>19</v>
      </c>
      <c r="G42" s="2" t="s">
        <v>20</v>
      </c>
      <c r="H42" s="2" t="s">
        <v>21</v>
      </c>
      <c r="I42" s="5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6">
        <v>1</v>
      </c>
      <c r="B43" s="18" t="s">
        <v>44</v>
      </c>
      <c r="C43" s="15" t="s">
        <v>45</v>
      </c>
      <c r="D43" s="6" t="s">
        <v>33</v>
      </c>
      <c r="E43" s="6">
        <v>1</v>
      </c>
      <c r="F43" s="6" t="s">
        <v>24</v>
      </c>
      <c r="G43" s="6">
        <v>40</v>
      </c>
      <c r="H43" s="83"/>
      <c r="I43" s="5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6">
        <v>2</v>
      </c>
      <c r="B44" s="18" t="s">
        <v>46</v>
      </c>
      <c r="C44" s="88" t="s">
        <v>32</v>
      </c>
      <c r="D44" s="6" t="s">
        <v>33</v>
      </c>
      <c r="E44" s="6">
        <v>2</v>
      </c>
      <c r="F44" s="6" t="s">
        <v>24</v>
      </c>
      <c r="G44" s="6">
        <v>5</v>
      </c>
      <c r="H44" s="83"/>
      <c r="I44" s="5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>
      <c r="A45" s="6">
        <v>3</v>
      </c>
      <c r="B45" s="83" t="s">
        <v>35</v>
      </c>
      <c r="C45" s="26" t="s">
        <v>177</v>
      </c>
      <c r="D45" s="6" t="s">
        <v>33</v>
      </c>
      <c r="E45" s="6">
        <v>2</v>
      </c>
      <c r="F45" s="6" t="s">
        <v>24</v>
      </c>
      <c r="G45" s="4">
        <v>6</v>
      </c>
      <c r="H45" s="83"/>
      <c r="I45" s="5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>
      <c r="A46" s="28" t="s">
        <v>47</v>
      </c>
      <c r="B46" s="89"/>
      <c r="C46" s="89"/>
      <c r="D46" s="89"/>
      <c r="E46" s="89"/>
      <c r="F46" s="89"/>
      <c r="G46" s="89"/>
      <c r="H46" s="90"/>
      <c r="I46" s="5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91" t="s">
        <v>6</v>
      </c>
      <c r="B47" s="89"/>
      <c r="C47" s="89"/>
      <c r="D47" s="89"/>
      <c r="E47" s="89"/>
      <c r="F47" s="89"/>
      <c r="G47" s="89"/>
      <c r="H47" s="90"/>
      <c r="I47" s="5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92" t="str">
        <f>"Площадь зоны: не менее "&amp;(C9*4)&amp;" кв.м."</f>
        <v>Площадь зоны: не менее 40 кв.м.</v>
      </c>
      <c r="B48" s="89"/>
      <c r="C48" s="89"/>
      <c r="D48" s="89"/>
      <c r="E48" s="89"/>
      <c r="F48" s="89"/>
      <c r="G48" s="89"/>
      <c r="H48" s="90"/>
      <c r="I48" s="5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92" t="s">
        <v>48</v>
      </c>
      <c r="B49" s="89"/>
      <c r="C49" s="89"/>
      <c r="D49" s="89"/>
      <c r="E49" s="89"/>
      <c r="F49" s="89"/>
      <c r="G49" s="89"/>
      <c r="H49" s="90"/>
      <c r="I49" s="5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>
      <c r="A50" s="92" t="s">
        <v>49</v>
      </c>
      <c r="B50" s="89"/>
      <c r="C50" s="89"/>
      <c r="D50" s="89"/>
      <c r="E50" s="89"/>
      <c r="F50" s="89"/>
      <c r="G50" s="89"/>
      <c r="H50" s="90"/>
      <c r="I50" s="5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92" t="str">
        <f>"Электричество: "&amp;(G57+G58&amp;" подключения к сети  по 220 Вольт"        )</f>
        <v>Электричество: 40 подключения к сети  по 220 Вольт</v>
      </c>
      <c r="B51" s="89"/>
      <c r="C51" s="89"/>
      <c r="D51" s="89"/>
      <c r="E51" s="89"/>
      <c r="F51" s="89"/>
      <c r="G51" s="89"/>
      <c r="H51" s="90"/>
      <c r="I51" s="5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>
      <c r="A52" s="92" t="s">
        <v>50</v>
      </c>
      <c r="B52" s="89"/>
      <c r="C52" s="89"/>
      <c r="D52" s="89"/>
      <c r="E52" s="89"/>
      <c r="F52" s="89"/>
      <c r="G52" s="89"/>
      <c r="H52" s="90"/>
      <c r="I52" s="5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>
      <c r="A53" s="92" t="str">
        <f>"Покрытие пола: ковролин  - "&amp;(C9*4)&amp;" м2 на всю зону"</f>
        <v>Покрытие пола: ковролин  - 40 м2 на всю зону</v>
      </c>
      <c r="B53" s="89"/>
      <c r="C53" s="89"/>
      <c r="D53" s="89"/>
      <c r="E53" s="89"/>
      <c r="F53" s="89"/>
      <c r="G53" s="89"/>
      <c r="H53" s="90"/>
      <c r="I53" s="5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92" t="s">
        <v>51</v>
      </c>
      <c r="B54" s="89"/>
      <c r="C54" s="89"/>
      <c r="D54" s="89"/>
      <c r="E54" s="89"/>
      <c r="F54" s="89"/>
      <c r="G54" s="89"/>
      <c r="H54" s="90"/>
      <c r="I54" s="5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92" t="s">
        <v>52</v>
      </c>
      <c r="B55" s="89"/>
      <c r="C55" s="89"/>
      <c r="D55" s="89"/>
      <c r="E55" s="89"/>
      <c r="F55" s="89"/>
      <c r="G55" s="89"/>
      <c r="H55" s="90"/>
      <c r="I55" s="5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60">
      <c r="A56" s="18" t="s">
        <v>14</v>
      </c>
      <c r="B56" s="6" t="s">
        <v>15</v>
      </c>
      <c r="C56" s="6" t="s">
        <v>16</v>
      </c>
      <c r="D56" s="6" t="s">
        <v>17</v>
      </c>
      <c r="E56" s="6" t="s">
        <v>18</v>
      </c>
      <c r="F56" s="6" t="s">
        <v>19</v>
      </c>
      <c r="G56" s="6" t="s">
        <v>20</v>
      </c>
      <c r="H56" s="6" t="s">
        <v>21</v>
      </c>
      <c r="I56" s="5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0">
      <c r="A57" s="6">
        <v>1</v>
      </c>
      <c r="B57" s="85" t="s">
        <v>53</v>
      </c>
      <c r="C57" s="93" t="s">
        <v>137</v>
      </c>
      <c r="D57" s="6" t="s">
        <v>23</v>
      </c>
      <c r="E57" s="6">
        <v>1</v>
      </c>
      <c r="F57" s="6" t="s">
        <v>24</v>
      </c>
      <c r="G57" s="6">
        <v>20</v>
      </c>
      <c r="H57" s="15"/>
      <c r="I57" s="94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>
      <c r="A58" s="6">
        <v>2</v>
      </c>
      <c r="B58" s="85" t="s">
        <v>54</v>
      </c>
      <c r="C58" s="93" t="s">
        <v>138</v>
      </c>
      <c r="D58" s="6" t="s">
        <v>23</v>
      </c>
      <c r="E58" s="6">
        <v>1</v>
      </c>
      <c r="F58" s="6" t="s">
        <v>24</v>
      </c>
      <c r="G58" s="6">
        <v>20</v>
      </c>
      <c r="H58" s="15"/>
      <c r="I58" s="94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>
      <c r="A59" s="6">
        <v>3</v>
      </c>
      <c r="B59" s="85" t="s">
        <v>55</v>
      </c>
      <c r="C59" s="93" t="s">
        <v>140</v>
      </c>
      <c r="D59" s="6" t="s">
        <v>23</v>
      </c>
      <c r="E59" s="6">
        <v>1</v>
      </c>
      <c r="F59" s="6" t="s">
        <v>24</v>
      </c>
      <c r="G59" s="6">
        <v>20</v>
      </c>
      <c r="H59" s="15"/>
      <c r="I59" s="94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>
      <c r="A60" s="6">
        <v>4</v>
      </c>
      <c r="B60" s="85" t="s">
        <v>56</v>
      </c>
      <c r="C60" s="93" t="s">
        <v>141</v>
      </c>
      <c r="D60" s="6" t="s">
        <v>23</v>
      </c>
      <c r="E60" s="6">
        <v>1</v>
      </c>
      <c r="F60" s="6" t="s">
        <v>24</v>
      </c>
      <c r="G60" s="6">
        <v>20</v>
      </c>
      <c r="H60" s="15"/>
      <c r="I60" s="94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>
      <c r="A61" s="6">
        <v>5</v>
      </c>
      <c r="B61" s="81" t="s">
        <v>57</v>
      </c>
      <c r="C61" s="93" t="s">
        <v>116</v>
      </c>
      <c r="D61" s="6" t="s">
        <v>23</v>
      </c>
      <c r="E61" s="6">
        <v>1</v>
      </c>
      <c r="F61" s="6" t="s">
        <v>24</v>
      </c>
      <c r="G61" s="6">
        <v>2</v>
      </c>
      <c r="H61" s="15"/>
      <c r="I61" s="94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>
      <c r="A62" s="6">
        <v>6</v>
      </c>
      <c r="B62" s="81" t="s">
        <v>58</v>
      </c>
      <c r="C62" s="95"/>
      <c r="D62" s="6" t="s">
        <v>59</v>
      </c>
      <c r="E62" s="6">
        <v>1</v>
      </c>
      <c r="F62" s="6" t="s">
        <v>24</v>
      </c>
      <c r="G62" s="6">
        <v>2</v>
      </c>
      <c r="H62" s="15"/>
      <c r="I62" s="94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75">
      <c r="A63" s="6">
        <v>7</v>
      </c>
      <c r="B63" s="81" t="s">
        <v>60</v>
      </c>
      <c r="C63" s="93" t="s">
        <v>118</v>
      </c>
      <c r="D63" s="6" t="s">
        <v>23</v>
      </c>
      <c r="E63" s="6">
        <v>1</v>
      </c>
      <c r="F63" s="6" t="s">
        <v>24</v>
      </c>
      <c r="G63" s="6">
        <v>1</v>
      </c>
      <c r="H63" s="15"/>
      <c r="I63" s="94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30">
      <c r="A64" s="6">
        <v>8</v>
      </c>
      <c r="B64" s="81" t="s">
        <v>61</v>
      </c>
      <c r="C64" s="93" t="s">
        <v>117</v>
      </c>
      <c r="D64" s="6" t="s">
        <v>23</v>
      </c>
      <c r="E64" s="6">
        <v>1</v>
      </c>
      <c r="F64" s="6" t="s">
        <v>24</v>
      </c>
      <c r="G64" s="6">
        <v>1</v>
      </c>
      <c r="H64" s="15"/>
      <c r="I64" s="94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30">
      <c r="A65" s="6">
        <v>9</v>
      </c>
      <c r="B65" s="85" t="s">
        <v>158</v>
      </c>
      <c r="C65" s="95" t="s">
        <v>145</v>
      </c>
      <c r="D65" s="6" t="s">
        <v>62</v>
      </c>
      <c r="E65" s="6">
        <v>1</v>
      </c>
      <c r="F65" s="6" t="s">
        <v>24</v>
      </c>
      <c r="G65" s="6">
        <f>G57+G63</f>
        <v>21</v>
      </c>
      <c r="H65" s="15"/>
      <c r="I65" s="94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30">
      <c r="A66" s="6">
        <v>10</v>
      </c>
      <c r="B66" s="85" t="s">
        <v>159</v>
      </c>
      <c r="C66" s="96" t="s">
        <v>128</v>
      </c>
      <c r="D66" s="6" t="s">
        <v>62</v>
      </c>
      <c r="E66" s="6">
        <v>1</v>
      </c>
      <c r="F66" s="6" t="s">
        <v>24</v>
      </c>
      <c r="G66" s="6">
        <f>$G$57</f>
        <v>20</v>
      </c>
      <c r="H66" s="15"/>
      <c r="I66" s="94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30">
      <c r="A67" s="6">
        <v>11</v>
      </c>
      <c r="B67" s="85" t="s">
        <v>160</v>
      </c>
      <c r="C67" s="96" t="s">
        <v>127</v>
      </c>
      <c r="D67" s="6" t="s">
        <v>62</v>
      </c>
      <c r="E67" s="6">
        <v>1</v>
      </c>
      <c r="F67" s="6" t="s">
        <v>24</v>
      </c>
      <c r="G67" s="6">
        <v>1</v>
      </c>
      <c r="H67" s="15"/>
      <c r="I67" s="94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30">
      <c r="A68" s="6">
        <v>12</v>
      </c>
      <c r="B68" s="85" t="s">
        <v>161</v>
      </c>
      <c r="C68" s="96" t="s">
        <v>126</v>
      </c>
      <c r="D68" s="6" t="s">
        <v>62</v>
      </c>
      <c r="E68" s="6">
        <v>1</v>
      </c>
      <c r="F68" s="6" t="s">
        <v>24</v>
      </c>
      <c r="G68" s="6">
        <f t="shared" ref="G68:G69" si="0">$G$57</f>
        <v>20</v>
      </c>
      <c r="H68" s="15"/>
      <c r="I68" s="94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71.25">
      <c r="A69" s="6">
        <v>13</v>
      </c>
      <c r="B69" s="85" t="s">
        <v>153</v>
      </c>
      <c r="C69" s="96" t="s">
        <v>125</v>
      </c>
      <c r="D69" s="6" t="s">
        <v>62</v>
      </c>
      <c r="E69" s="6">
        <v>1</v>
      </c>
      <c r="F69" s="6" t="s">
        <v>24</v>
      </c>
      <c r="G69" s="6">
        <f t="shared" si="0"/>
        <v>20</v>
      </c>
      <c r="H69" s="15"/>
      <c r="I69" s="94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30">
      <c r="A70" s="6">
        <v>14</v>
      </c>
      <c r="B70" s="85" t="s">
        <v>162</v>
      </c>
      <c r="C70" s="93" t="s">
        <v>123</v>
      </c>
      <c r="D70" s="6" t="s">
        <v>62</v>
      </c>
      <c r="E70" s="6">
        <v>1</v>
      </c>
      <c r="F70" s="6" t="s">
        <v>24</v>
      </c>
      <c r="G70" s="6">
        <f>G65</f>
        <v>21</v>
      </c>
      <c r="H70" s="15"/>
      <c r="I70" s="94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30">
      <c r="A71" s="6">
        <v>15</v>
      </c>
      <c r="B71" s="85" t="s">
        <v>163</v>
      </c>
      <c r="C71" s="93" t="s">
        <v>124</v>
      </c>
      <c r="D71" s="6" t="s">
        <v>62</v>
      </c>
      <c r="E71" s="6">
        <v>1</v>
      </c>
      <c r="F71" s="6" t="s">
        <v>24</v>
      </c>
      <c r="G71" s="6">
        <f>G65</f>
        <v>21</v>
      </c>
      <c r="H71" s="15"/>
      <c r="I71" s="94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30">
      <c r="A72" s="6">
        <v>16</v>
      </c>
      <c r="B72" s="85" t="s">
        <v>164</v>
      </c>
      <c r="C72" s="96" t="s">
        <v>122</v>
      </c>
      <c r="D72" s="6" t="s">
        <v>62</v>
      </c>
      <c r="E72" s="6">
        <v>1</v>
      </c>
      <c r="F72" s="6" t="s">
        <v>24</v>
      </c>
      <c r="G72" s="6">
        <f>G65</f>
        <v>21</v>
      </c>
      <c r="H72" s="15"/>
      <c r="I72" s="94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30">
      <c r="A73" s="6">
        <v>17</v>
      </c>
      <c r="B73" s="85" t="s">
        <v>165</v>
      </c>
      <c r="C73" s="96" t="s">
        <v>121</v>
      </c>
      <c r="D73" s="6" t="s">
        <v>62</v>
      </c>
      <c r="E73" s="6">
        <v>1</v>
      </c>
      <c r="F73" s="6" t="s">
        <v>24</v>
      </c>
      <c r="G73" s="6">
        <f>$G$57</f>
        <v>20</v>
      </c>
      <c r="H73" s="15"/>
      <c r="I73" s="94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30">
      <c r="A74" s="6">
        <v>18</v>
      </c>
      <c r="B74" s="85" t="s">
        <v>119</v>
      </c>
      <c r="C74" s="96" t="s">
        <v>120</v>
      </c>
      <c r="D74" s="6" t="s">
        <v>62</v>
      </c>
      <c r="E74" s="6">
        <v>1</v>
      </c>
      <c r="F74" s="6" t="s">
        <v>24</v>
      </c>
      <c r="G74" s="6">
        <f>G65</f>
        <v>21</v>
      </c>
      <c r="H74" s="15"/>
      <c r="I74" s="94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30">
      <c r="A75" s="6">
        <v>19</v>
      </c>
      <c r="B75" s="85" t="s">
        <v>166</v>
      </c>
      <c r="C75" s="93" t="s">
        <v>129</v>
      </c>
      <c r="D75" s="6" t="s">
        <v>62</v>
      </c>
      <c r="E75" s="6">
        <v>1</v>
      </c>
      <c r="F75" s="6" t="s">
        <v>24</v>
      </c>
      <c r="G75" s="6">
        <f t="shared" ref="G75:G78" si="1">$G$57</f>
        <v>20</v>
      </c>
      <c r="H75" s="15"/>
      <c r="I75" s="94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30">
      <c r="A76" s="6">
        <v>20</v>
      </c>
      <c r="B76" s="85" t="s">
        <v>167</v>
      </c>
      <c r="C76" s="96" t="s">
        <v>130</v>
      </c>
      <c r="D76" s="6" t="s">
        <v>62</v>
      </c>
      <c r="E76" s="6">
        <v>1</v>
      </c>
      <c r="F76" s="6" t="s">
        <v>24</v>
      </c>
      <c r="G76" s="6">
        <f t="shared" si="1"/>
        <v>20</v>
      </c>
      <c r="H76" s="15"/>
      <c r="I76" s="94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30">
      <c r="A77" s="6">
        <v>21</v>
      </c>
      <c r="B77" s="85" t="s">
        <v>168</v>
      </c>
      <c r="C77" s="95" t="s">
        <v>144</v>
      </c>
      <c r="D77" s="6" t="s">
        <v>62</v>
      </c>
      <c r="E77" s="6">
        <v>1</v>
      </c>
      <c r="F77" s="6" t="s">
        <v>24</v>
      </c>
      <c r="G77" s="6">
        <f t="shared" si="1"/>
        <v>20</v>
      </c>
      <c r="H77" s="15"/>
      <c r="I77" s="94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30">
      <c r="A78" s="6">
        <v>22</v>
      </c>
      <c r="B78" s="85" t="s">
        <v>169</v>
      </c>
      <c r="C78" s="93" t="s">
        <v>131</v>
      </c>
      <c r="D78" s="6" t="s">
        <v>62</v>
      </c>
      <c r="E78" s="6">
        <v>1</v>
      </c>
      <c r="F78" s="6" t="s">
        <v>24</v>
      </c>
      <c r="G78" s="6">
        <f t="shared" si="1"/>
        <v>20</v>
      </c>
      <c r="H78" s="15"/>
      <c r="I78" s="94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30">
      <c r="A79" s="6">
        <v>23</v>
      </c>
      <c r="B79" s="85" t="s">
        <v>170</v>
      </c>
      <c r="C79" s="93" t="s">
        <v>132</v>
      </c>
      <c r="D79" s="6" t="s">
        <v>62</v>
      </c>
      <c r="E79" s="6">
        <v>1</v>
      </c>
      <c r="F79" s="6" t="s">
        <v>24</v>
      </c>
      <c r="G79" s="6">
        <f>G65</f>
        <v>21</v>
      </c>
      <c r="H79" s="15"/>
      <c r="I79" s="94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30">
      <c r="A80" s="6">
        <v>24</v>
      </c>
      <c r="B80" s="85" t="s">
        <v>171</v>
      </c>
      <c r="C80" s="96" t="s">
        <v>133</v>
      </c>
      <c r="D80" s="6" t="s">
        <v>62</v>
      </c>
      <c r="E80" s="6">
        <v>1</v>
      </c>
      <c r="F80" s="6" t="s">
        <v>24</v>
      </c>
      <c r="G80" s="6">
        <f t="shared" ref="G80:G85" si="2">$G$57</f>
        <v>20</v>
      </c>
      <c r="H80" s="15"/>
      <c r="I80" s="94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s="25" customFormat="1">
      <c r="A81" s="6">
        <v>25</v>
      </c>
      <c r="B81" s="85" t="s">
        <v>172</v>
      </c>
      <c r="C81" s="93" t="s">
        <v>142</v>
      </c>
      <c r="D81" s="6"/>
      <c r="E81" s="6"/>
      <c r="F81" s="6"/>
      <c r="G81" s="6"/>
      <c r="H81" s="15"/>
      <c r="I81" s="94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30">
      <c r="A82" s="6">
        <v>26</v>
      </c>
      <c r="B82" s="85" t="s">
        <v>154</v>
      </c>
      <c r="C82" s="93" t="s">
        <v>134</v>
      </c>
      <c r="D82" s="6" t="s">
        <v>62</v>
      </c>
      <c r="E82" s="6">
        <v>1</v>
      </c>
      <c r="F82" s="6" t="s">
        <v>24</v>
      </c>
      <c r="G82" s="6">
        <f t="shared" si="2"/>
        <v>20</v>
      </c>
      <c r="H82" s="15"/>
      <c r="I82" s="94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30">
      <c r="A83" s="6">
        <v>27</v>
      </c>
      <c r="B83" s="85" t="s">
        <v>173</v>
      </c>
      <c r="C83" s="93" t="s">
        <v>135</v>
      </c>
      <c r="D83" s="6" t="s">
        <v>62</v>
      </c>
      <c r="E83" s="6">
        <v>1</v>
      </c>
      <c r="F83" s="6" t="s">
        <v>24</v>
      </c>
      <c r="G83" s="6">
        <f t="shared" si="2"/>
        <v>20</v>
      </c>
      <c r="H83" s="15"/>
      <c r="I83" s="94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30">
      <c r="A84" s="6">
        <v>28</v>
      </c>
      <c r="B84" s="85" t="s">
        <v>156</v>
      </c>
      <c r="C84" s="93" t="s">
        <v>136</v>
      </c>
      <c r="D84" s="6" t="s">
        <v>62</v>
      </c>
      <c r="E84" s="6">
        <v>1</v>
      </c>
      <c r="F84" s="6" t="s">
        <v>24</v>
      </c>
      <c r="G84" s="6">
        <f t="shared" si="2"/>
        <v>20</v>
      </c>
      <c r="H84" s="15"/>
      <c r="I84" s="94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17" customHeight="1">
      <c r="A85" s="6">
        <v>29</v>
      </c>
      <c r="B85" s="85" t="s">
        <v>174</v>
      </c>
      <c r="C85" s="95" t="s">
        <v>62</v>
      </c>
      <c r="D85" s="6" t="s">
        <v>62</v>
      </c>
      <c r="E85" s="6">
        <v>1</v>
      </c>
      <c r="F85" s="6" t="s">
        <v>24</v>
      </c>
      <c r="G85" s="6">
        <f t="shared" si="2"/>
        <v>20</v>
      </c>
      <c r="H85" s="15"/>
      <c r="I85" s="94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>
      <c r="A86" s="6">
        <v>30</v>
      </c>
      <c r="B86" s="85" t="s">
        <v>31</v>
      </c>
      <c r="C86" s="95" t="s">
        <v>32</v>
      </c>
      <c r="D86" s="6" t="s">
        <v>33</v>
      </c>
      <c r="E86" s="6">
        <v>1</v>
      </c>
      <c r="F86" s="6" t="s">
        <v>24</v>
      </c>
      <c r="G86" s="6">
        <f>G57+G63</f>
        <v>21</v>
      </c>
      <c r="H86" s="15"/>
      <c r="I86" s="94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>
      <c r="A87" s="6">
        <v>31</v>
      </c>
      <c r="B87" s="85" t="s">
        <v>34</v>
      </c>
      <c r="C87" s="95" t="s">
        <v>63</v>
      </c>
      <c r="D87" s="6" t="s">
        <v>33</v>
      </c>
      <c r="E87" s="6">
        <v>1</v>
      </c>
      <c r="F87" s="6" t="s">
        <v>24</v>
      </c>
      <c r="G87" s="6">
        <f>G57+G63</f>
        <v>21</v>
      </c>
      <c r="H87" s="15"/>
      <c r="I87" s="94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>
      <c r="A88" s="6">
        <v>32</v>
      </c>
      <c r="B88" s="15" t="s">
        <v>44</v>
      </c>
      <c r="C88" s="85" t="s">
        <v>182</v>
      </c>
      <c r="D88" s="6" t="s">
        <v>33</v>
      </c>
      <c r="E88" s="4">
        <v>1</v>
      </c>
      <c r="F88" s="6" t="s">
        <v>24</v>
      </c>
      <c r="G88" s="4">
        <v>1</v>
      </c>
      <c r="H88" s="83"/>
      <c r="I88" s="5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6">
        <v>33</v>
      </c>
      <c r="B89" s="83" t="s">
        <v>35</v>
      </c>
      <c r="C89" s="26" t="s">
        <v>177</v>
      </c>
      <c r="D89" s="6" t="s">
        <v>33</v>
      </c>
      <c r="E89" s="4">
        <v>2</v>
      </c>
      <c r="F89" s="4" t="s">
        <v>24</v>
      </c>
      <c r="G89" s="4">
        <v>2</v>
      </c>
      <c r="H89" s="83"/>
      <c r="I89" s="5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>
      <c r="A90" s="29" t="s">
        <v>64</v>
      </c>
      <c r="B90" s="86"/>
      <c r="C90" s="86"/>
      <c r="D90" s="86"/>
      <c r="E90" s="86"/>
      <c r="F90" s="86"/>
      <c r="G90" s="86"/>
      <c r="H90" s="87"/>
      <c r="I90" s="5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8.5" customHeight="1">
      <c r="A91" s="9" t="s">
        <v>14</v>
      </c>
      <c r="B91" s="2" t="s">
        <v>15</v>
      </c>
      <c r="C91" s="2" t="s">
        <v>16</v>
      </c>
      <c r="D91" s="2" t="s">
        <v>17</v>
      </c>
      <c r="E91" s="2" t="s">
        <v>18</v>
      </c>
      <c r="F91" s="2" t="s">
        <v>19</v>
      </c>
      <c r="G91" s="2" t="s">
        <v>20</v>
      </c>
      <c r="H91" s="2" t="s">
        <v>21</v>
      </c>
      <c r="I91" s="5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97">
        <v>1</v>
      </c>
      <c r="B92" s="98" t="s">
        <v>65</v>
      </c>
      <c r="C92" s="83" t="s">
        <v>66</v>
      </c>
      <c r="D92" s="10" t="s">
        <v>67</v>
      </c>
      <c r="E92" s="11">
        <v>1</v>
      </c>
      <c r="F92" s="11" t="s">
        <v>24</v>
      </c>
      <c r="G92" s="4">
        <f t="shared" ref="G92:G94" si="3">E92</f>
        <v>1</v>
      </c>
      <c r="H92" s="99"/>
      <c r="I92" s="5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00">
        <v>2</v>
      </c>
      <c r="B93" s="99" t="s">
        <v>68</v>
      </c>
      <c r="C93" s="83" t="s">
        <v>69</v>
      </c>
      <c r="D93" s="10" t="s">
        <v>67</v>
      </c>
      <c r="E93" s="4">
        <v>2</v>
      </c>
      <c r="F93" s="4" t="s">
        <v>24</v>
      </c>
      <c r="G93" s="4">
        <f t="shared" si="3"/>
        <v>2</v>
      </c>
      <c r="H93" s="99"/>
      <c r="I93" s="5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00">
        <v>3</v>
      </c>
      <c r="B94" s="99" t="s">
        <v>70</v>
      </c>
      <c r="C94" s="83" t="s">
        <v>71</v>
      </c>
      <c r="D94" s="10" t="s">
        <v>67</v>
      </c>
      <c r="E94" s="4">
        <v>1</v>
      </c>
      <c r="F94" s="4" t="s">
        <v>24</v>
      </c>
      <c r="G94" s="4">
        <f t="shared" si="3"/>
        <v>1</v>
      </c>
      <c r="H94" s="99"/>
      <c r="I94" s="5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4" t="s">
        <v>72</v>
      </c>
      <c r="B95" s="86"/>
      <c r="C95" s="86"/>
      <c r="D95" s="86"/>
      <c r="E95" s="86"/>
      <c r="F95" s="86"/>
      <c r="G95" s="86"/>
      <c r="H95" s="87"/>
      <c r="I95" s="5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72" t="s">
        <v>6</v>
      </c>
      <c r="B96" s="73"/>
      <c r="C96" s="73"/>
      <c r="D96" s="73"/>
      <c r="E96" s="73"/>
      <c r="F96" s="73"/>
      <c r="G96" s="73"/>
      <c r="H96" s="74"/>
      <c r="I96" s="5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77" t="s">
        <v>73</v>
      </c>
      <c r="B97" s="51"/>
      <c r="C97" s="51"/>
      <c r="D97" s="51"/>
      <c r="E97" s="51"/>
      <c r="F97" s="51"/>
      <c r="G97" s="51"/>
      <c r="H97" s="76"/>
      <c r="I97" s="5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77" t="s">
        <v>74</v>
      </c>
      <c r="B98" s="51"/>
      <c r="C98" s="51"/>
      <c r="D98" s="51"/>
      <c r="E98" s="51"/>
      <c r="F98" s="51"/>
      <c r="G98" s="51"/>
      <c r="H98" s="76"/>
      <c r="I98" s="5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77" t="s">
        <v>75</v>
      </c>
      <c r="B99" s="51"/>
      <c r="C99" s="51"/>
      <c r="D99" s="51"/>
      <c r="E99" s="51"/>
      <c r="F99" s="51"/>
      <c r="G99" s="51"/>
      <c r="H99" s="76"/>
      <c r="I99" s="5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77" t="s">
        <v>76</v>
      </c>
      <c r="B100" s="51"/>
      <c r="C100" s="51"/>
      <c r="D100" s="51"/>
      <c r="E100" s="51"/>
      <c r="F100" s="51"/>
      <c r="G100" s="51"/>
      <c r="H100" s="76"/>
      <c r="I100" s="5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>
      <c r="A101" s="77" t="s">
        <v>77</v>
      </c>
      <c r="B101" s="51"/>
      <c r="C101" s="51"/>
      <c r="D101" s="51"/>
      <c r="E101" s="51"/>
      <c r="F101" s="51"/>
      <c r="G101" s="51"/>
      <c r="H101" s="76"/>
      <c r="I101" s="5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77" t="s">
        <v>78</v>
      </c>
      <c r="B102" s="51"/>
      <c r="C102" s="51"/>
      <c r="D102" s="51"/>
      <c r="E102" s="51"/>
      <c r="F102" s="51"/>
      <c r="G102" s="51"/>
      <c r="H102" s="76"/>
      <c r="I102" s="5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77" t="s">
        <v>79</v>
      </c>
      <c r="B103" s="51"/>
      <c r="C103" s="51"/>
      <c r="D103" s="51"/>
      <c r="E103" s="51"/>
      <c r="F103" s="51"/>
      <c r="G103" s="51"/>
      <c r="H103" s="76"/>
      <c r="I103" s="5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78" t="s">
        <v>80</v>
      </c>
      <c r="B104" s="79"/>
      <c r="C104" s="79"/>
      <c r="D104" s="79"/>
      <c r="E104" s="79"/>
      <c r="F104" s="79"/>
      <c r="G104" s="79"/>
      <c r="H104" s="80"/>
      <c r="I104" s="5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 customHeight="1">
      <c r="A105" s="13" t="s">
        <v>14</v>
      </c>
      <c r="B105" s="3" t="s">
        <v>15</v>
      </c>
      <c r="C105" s="3" t="s">
        <v>16</v>
      </c>
      <c r="D105" s="14" t="s">
        <v>17</v>
      </c>
      <c r="E105" s="14" t="s">
        <v>18</v>
      </c>
      <c r="F105" s="14" t="s">
        <v>19</v>
      </c>
      <c r="G105" s="14" t="s">
        <v>20</v>
      </c>
      <c r="H105" s="14" t="s">
        <v>21</v>
      </c>
      <c r="I105" s="5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4">
        <v>1</v>
      </c>
      <c r="B106" s="15" t="s">
        <v>31</v>
      </c>
      <c r="C106" s="85" t="s">
        <v>32</v>
      </c>
      <c r="D106" s="4" t="s">
        <v>33</v>
      </c>
      <c r="E106" s="4">
        <v>1</v>
      </c>
      <c r="F106" s="4" t="s">
        <v>24</v>
      </c>
      <c r="G106" s="4">
        <v>1</v>
      </c>
      <c r="H106" s="83"/>
      <c r="I106" s="5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4">
        <v>2</v>
      </c>
      <c r="B107" s="15" t="s">
        <v>34</v>
      </c>
      <c r="C107" s="85" t="s">
        <v>182</v>
      </c>
      <c r="D107" s="4" t="s">
        <v>33</v>
      </c>
      <c r="E107" s="4">
        <v>1</v>
      </c>
      <c r="F107" s="4" t="s">
        <v>24</v>
      </c>
      <c r="G107" s="4">
        <v>1</v>
      </c>
      <c r="H107" s="83"/>
      <c r="I107" s="5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4">
        <v>3</v>
      </c>
      <c r="B108" s="15" t="s">
        <v>81</v>
      </c>
      <c r="C108" s="83" t="s">
        <v>82</v>
      </c>
      <c r="D108" s="4" t="s">
        <v>33</v>
      </c>
      <c r="E108" s="4">
        <v>2</v>
      </c>
      <c r="F108" s="4" t="s">
        <v>24</v>
      </c>
      <c r="G108" s="4">
        <v>2</v>
      </c>
      <c r="H108" s="83"/>
      <c r="I108" s="5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52"/>
      <c r="B1001" s="52"/>
      <c r="C1001" s="52"/>
      <c r="D1001" s="52"/>
      <c r="E1001" s="52"/>
      <c r="F1001" s="52"/>
      <c r="G1001" s="52"/>
      <c r="H1001" s="52"/>
      <c r="I1001" s="5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52"/>
      <c r="B1002" s="52"/>
      <c r="C1002" s="52"/>
      <c r="D1002" s="52"/>
      <c r="E1002" s="52"/>
      <c r="F1002" s="52"/>
      <c r="G1002" s="52"/>
      <c r="H1002" s="52"/>
      <c r="I1002" s="5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52"/>
      <c r="B1003" s="52"/>
      <c r="C1003" s="52"/>
      <c r="D1003" s="52"/>
      <c r="E1003" s="52"/>
      <c r="F1003" s="52"/>
      <c r="G1003" s="52"/>
      <c r="H1003" s="52"/>
      <c r="I1003" s="52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52"/>
      <c r="B1004" s="52"/>
      <c r="C1004" s="52"/>
      <c r="D1004" s="52"/>
      <c r="E1004" s="52"/>
      <c r="F1004" s="52"/>
      <c r="G1004" s="52"/>
      <c r="H1004" s="52"/>
      <c r="I1004" s="52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52"/>
      <c r="B1005" s="52"/>
      <c r="C1005" s="52"/>
      <c r="D1005" s="52"/>
      <c r="E1005" s="52"/>
      <c r="F1005" s="52"/>
      <c r="G1005" s="52"/>
      <c r="H1005" s="52"/>
      <c r="I1005" s="52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52"/>
      <c r="B1006" s="52"/>
      <c r="C1006" s="52"/>
      <c r="D1006" s="52"/>
      <c r="E1006" s="52"/>
      <c r="F1006" s="52"/>
      <c r="G1006" s="52"/>
      <c r="H1006" s="52"/>
      <c r="I1006" s="52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52"/>
      <c r="B1007" s="52"/>
      <c r="C1007" s="52"/>
      <c r="D1007" s="52"/>
      <c r="E1007" s="52"/>
      <c r="F1007" s="52"/>
      <c r="G1007" s="52"/>
      <c r="H1007" s="52"/>
      <c r="I1007" s="52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52"/>
      <c r="B1008" s="52"/>
      <c r="C1008" s="52"/>
      <c r="D1008" s="52"/>
      <c r="E1008" s="52"/>
      <c r="F1008" s="52"/>
      <c r="G1008" s="52"/>
      <c r="H1008" s="52"/>
      <c r="I1008" s="52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52"/>
      <c r="B1009" s="52"/>
      <c r="C1009" s="52"/>
      <c r="D1009" s="52"/>
      <c r="E1009" s="52"/>
      <c r="F1009" s="52"/>
      <c r="G1009" s="52"/>
      <c r="H1009" s="52"/>
      <c r="I1009" s="52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52"/>
      <c r="B1010" s="52"/>
      <c r="C1010" s="52"/>
      <c r="D1010" s="52"/>
      <c r="E1010" s="52"/>
      <c r="F1010" s="52"/>
      <c r="G1010" s="52"/>
      <c r="H1010" s="52"/>
      <c r="I1010" s="52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52"/>
      <c r="B1011" s="52"/>
      <c r="C1011" s="52"/>
      <c r="D1011" s="52"/>
      <c r="E1011" s="52"/>
      <c r="F1011" s="52"/>
      <c r="G1011" s="52"/>
      <c r="H1011" s="52"/>
      <c r="I1011" s="52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52"/>
      <c r="B1012" s="52"/>
      <c r="C1012" s="52"/>
      <c r="D1012" s="52"/>
      <c r="E1012" s="52"/>
      <c r="F1012" s="52"/>
      <c r="G1012" s="52"/>
      <c r="H1012" s="52"/>
      <c r="I1012" s="52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52"/>
      <c r="B1013" s="52"/>
      <c r="C1013" s="52"/>
      <c r="D1013" s="52"/>
      <c r="E1013" s="52"/>
      <c r="F1013" s="52"/>
      <c r="G1013" s="52"/>
      <c r="H1013" s="52"/>
      <c r="I1013" s="52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52"/>
      <c r="B1014" s="52"/>
      <c r="C1014" s="52"/>
      <c r="D1014" s="52"/>
      <c r="E1014" s="52"/>
      <c r="F1014" s="52"/>
      <c r="G1014" s="52"/>
      <c r="H1014" s="52"/>
      <c r="I1014" s="52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52"/>
      <c r="B1015" s="52"/>
      <c r="C1015" s="52"/>
      <c r="D1015" s="52"/>
      <c r="E1015" s="52"/>
      <c r="F1015" s="52"/>
      <c r="G1015" s="52"/>
      <c r="H1015" s="52"/>
      <c r="I1015" s="52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52"/>
      <c r="B1016" s="52"/>
      <c r="C1016" s="52"/>
      <c r="D1016" s="52"/>
      <c r="E1016" s="52"/>
      <c r="F1016" s="52"/>
      <c r="G1016" s="52"/>
      <c r="H1016" s="52"/>
      <c r="I1016" s="52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52"/>
      <c r="B1017" s="52"/>
      <c r="C1017" s="52"/>
      <c r="D1017" s="52"/>
      <c r="E1017" s="52"/>
      <c r="F1017" s="52"/>
      <c r="G1017" s="52"/>
      <c r="H1017" s="52"/>
      <c r="I1017" s="52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52"/>
      <c r="B1018" s="52"/>
      <c r="C1018" s="52"/>
      <c r="D1018" s="52"/>
      <c r="E1018" s="52"/>
      <c r="F1018" s="52"/>
      <c r="G1018" s="52"/>
      <c r="H1018" s="52"/>
      <c r="I1018" s="52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</sheetData>
  <mergeCells count="53">
    <mergeCell ref="A103:H103"/>
    <mergeCell ref="A104:H104"/>
    <mergeCell ref="A53:H53"/>
    <mergeCell ref="A54:H54"/>
    <mergeCell ref="A55:H55"/>
    <mergeCell ref="A90:H90"/>
    <mergeCell ref="A95:H95"/>
    <mergeCell ref="A96:H96"/>
    <mergeCell ref="A97:H97"/>
    <mergeCell ref="A98:H98"/>
    <mergeCell ref="A99:H99"/>
    <mergeCell ref="A100:H100"/>
    <mergeCell ref="A101:H101"/>
    <mergeCell ref="A102:H102"/>
    <mergeCell ref="A1:H1"/>
    <mergeCell ref="A2:H2"/>
    <mergeCell ref="A3:H3"/>
    <mergeCell ref="A4:H4"/>
    <mergeCell ref="A5:H5"/>
    <mergeCell ref="A6:H6"/>
    <mergeCell ref="A7:H7"/>
    <mergeCell ref="A8:H8"/>
    <mergeCell ref="A9:B9"/>
    <mergeCell ref="A10:B10"/>
    <mergeCell ref="A11:B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2:H22"/>
    <mergeCell ref="A32:H32"/>
    <mergeCell ref="A33:H33"/>
    <mergeCell ref="A34:H34"/>
    <mergeCell ref="A35:H35"/>
    <mergeCell ref="A36:H36"/>
    <mergeCell ref="A37:H37"/>
    <mergeCell ref="A38:H38"/>
    <mergeCell ref="A39:H39"/>
    <mergeCell ref="A49:H49"/>
    <mergeCell ref="A50:H50"/>
    <mergeCell ref="A51:H51"/>
    <mergeCell ref="A52:H52"/>
    <mergeCell ref="A40:H40"/>
    <mergeCell ref="A41:H41"/>
    <mergeCell ref="A46:H46"/>
    <mergeCell ref="A47:H47"/>
    <mergeCell ref="A48:H48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46"/>
  <sheetViews>
    <sheetView workbookViewId="0">
      <selection activeCell="A24" sqref="A1:J1048576"/>
    </sheetView>
  </sheetViews>
  <sheetFormatPr defaultColWidth="14.42578125" defaultRowHeight="15" customHeight="1"/>
  <cols>
    <col min="1" max="1" width="5.140625" style="101" customWidth="1"/>
    <col min="2" max="2" width="52" style="101" customWidth="1"/>
    <col min="3" max="3" width="27.42578125" style="101" customWidth="1"/>
    <col min="4" max="4" width="22" style="101" customWidth="1"/>
    <col min="5" max="5" width="15.5703125" style="101" customWidth="1"/>
    <col min="6" max="6" width="19.7109375" style="101" customWidth="1"/>
    <col min="7" max="7" width="14.42578125" style="101" customWidth="1"/>
    <col min="8" max="8" width="25" style="101" customWidth="1"/>
    <col min="9" max="10" width="14.42578125" style="101"/>
  </cols>
  <sheetData>
    <row r="1" spans="1:26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5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2.25" customHeight="1" thickBot="1">
      <c r="A2" s="46" t="s">
        <v>225</v>
      </c>
      <c r="B2" s="53"/>
      <c r="C2" s="53"/>
      <c r="D2" s="53"/>
      <c r="E2" s="53"/>
      <c r="F2" s="53"/>
      <c r="G2" s="53"/>
      <c r="H2" s="54"/>
      <c r="I2" s="52"/>
      <c r="J2" s="5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55" t="s">
        <v>1</v>
      </c>
      <c r="B3" s="56"/>
      <c r="C3" s="56"/>
      <c r="D3" s="56"/>
      <c r="E3" s="56"/>
      <c r="F3" s="56"/>
      <c r="G3" s="56"/>
      <c r="H3" s="57"/>
      <c r="I3" s="52"/>
      <c r="J3" s="5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58" t="s">
        <v>203</v>
      </c>
      <c r="B4" s="59"/>
      <c r="C4" s="59"/>
      <c r="D4" s="59"/>
      <c r="E4" s="59"/>
      <c r="F4" s="59"/>
      <c r="G4" s="59"/>
      <c r="H4" s="60"/>
      <c r="I4" s="52"/>
      <c r="J4" s="5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61" t="s">
        <v>202</v>
      </c>
      <c r="B5" s="59"/>
      <c r="C5" s="59"/>
      <c r="D5" s="59"/>
      <c r="E5" s="59"/>
      <c r="F5" s="59"/>
      <c r="G5" s="59"/>
      <c r="H5" s="60"/>
      <c r="I5" s="52"/>
      <c r="J5" s="5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61" t="s">
        <v>201</v>
      </c>
      <c r="B6" s="59"/>
      <c r="C6" s="59"/>
      <c r="D6" s="59"/>
      <c r="E6" s="59"/>
      <c r="F6" s="59"/>
      <c r="G6" s="59"/>
      <c r="H6" s="60"/>
      <c r="I6" s="52"/>
      <c r="J6" s="5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1" t="s">
        <v>198</v>
      </c>
      <c r="B7" s="59"/>
      <c r="C7" s="59"/>
      <c r="D7" s="59"/>
      <c r="E7" s="59"/>
      <c r="F7" s="59"/>
      <c r="G7" s="59"/>
      <c r="H7" s="60"/>
      <c r="I7" s="52"/>
      <c r="J7" s="5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1" t="s">
        <v>199</v>
      </c>
      <c r="B8" s="59"/>
      <c r="C8" s="59"/>
      <c r="D8" s="59"/>
      <c r="E8" s="59"/>
      <c r="F8" s="59"/>
      <c r="G8" s="59"/>
      <c r="H8" s="60"/>
      <c r="I8" s="52"/>
      <c r="J8" s="5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1" t="s">
        <v>2</v>
      </c>
      <c r="B9" s="62"/>
      <c r="C9" s="63">
        <v>10</v>
      </c>
      <c r="D9" s="63"/>
      <c r="E9" s="63"/>
      <c r="F9" s="63"/>
      <c r="G9" s="63"/>
      <c r="H9" s="64"/>
      <c r="I9" s="52"/>
      <c r="J9" s="5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8" customFormat="1" ht="15.75" customHeight="1">
      <c r="A10" s="61" t="s">
        <v>3</v>
      </c>
      <c r="B10" s="65"/>
      <c r="C10" s="63">
        <v>9</v>
      </c>
      <c r="D10" s="63"/>
      <c r="E10" s="63"/>
      <c r="F10" s="63"/>
      <c r="G10" s="63"/>
      <c r="H10" s="64"/>
      <c r="I10" s="66"/>
      <c r="J10" s="66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s="48" customFormat="1" ht="15.75" customHeight="1">
      <c r="A11" s="61" t="s">
        <v>4</v>
      </c>
      <c r="B11" s="65"/>
      <c r="C11" s="63">
        <v>9</v>
      </c>
      <c r="D11" s="63"/>
      <c r="E11" s="63"/>
      <c r="F11" s="63"/>
      <c r="G11" s="63"/>
      <c r="H11" s="64"/>
      <c r="I11" s="66"/>
      <c r="J11" s="66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 thickBot="1">
      <c r="A12" s="67" t="s">
        <v>200</v>
      </c>
      <c r="B12" s="68"/>
      <c r="C12" s="68"/>
      <c r="D12" s="68"/>
      <c r="E12" s="68"/>
      <c r="F12" s="68"/>
      <c r="G12" s="68"/>
      <c r="H12" s="69"/>
      <c r="I12" s="52"/>
      <c r="J12" s="5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102" t="str">
        <f>"1. Зона для работ предусмотренных в Модулях обязательных к выполнению (инвариант)  ("&amp;C11&amp;" рабочих мест)"</f>
        <v>1. Зона для работ предусмотренных в Модулях обязательных к выполнению (инвариант)  (9 рабочих мест)</v>
      </c>
      <c r="B13" s="70"/>
      <c r="C13" s="70"/>
      <c r="D13" s="70"/>
      <c r="E13" s="70"/>
      <c r="F13" s="70"/>
      <c r="G13" s="70"/>
      <c r="H13" s="70"/>
      <c r="I13" s="52"/>
      <c r="J13" s="5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35" t="s">
        <v>83</v>
      </c>
      <c r="B14" s="103"/>
      <c r="C14" s="103"/>
      <c r="D14" s="103"/>
      <c r="E14" s="103"/>
      <c r="F14" s="103"/>
      <c r="G14" s="103"/>
      <c r="H14" s="53"/>
      <c r="I14" s="52"/>
      <c r="J14" s="5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72" t="s">
        <v>6</v>
      </c>
      <c r="B15" s="73"/>
      <c r="C15" s="73"/>
      <c r="D15" s="73"/>
      <c r="E15" s="73"/>
      <c r="F15" s="73"/>
      <c r="G15" s="73"/>
      <c r="H15" s="74"/>
      <c r="I15" s="52"/>
      <c r="J15" s="5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77" t="str">
        <f>"Площадь зоны: не менее "&amp;(C11*4)&amp;" кв.м."</f>
        <v>Площадь зоны: не менее 36 кв.м.</v>
      </c>
      <c r="B16" s="51"/>
      <c r="C16" s="51"/>
      <c r="D16" s="51"/>
      <c r="E16" s="51"/>
      <c r="F16" s="51"/>
      <c r="G16" s="51"/>
      <c r="H16" s="76"/>
      <c r="I16" s="52"/>
      <c r="J16" s="5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77" t="s">
        <v>84</v>
      </c>
      <c r="B17" s="51"/>
      <c r="C17" s="51"/>
      <c r="D17" s="51"/>
      <c r="E17" s="51"/>
      <c r="F17" s="51"/>
      <c r="G17" s="51"/>
      <c r="H17" s="76"/>
      <c r="I17" s="52"/>
      <c r="J17" s="5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77" t="s">
        <v>85</v>
      </c>
      <c r="B18" s="51"/>
      <c r="C18" s="51"/>
      <c r="D18" s="51"/>
      <c r="E18" s="51"/>
      <c r="F18" s="51"/>
      <c r="G18" s="51"/>
      <c r="H18" s="76"/>
      <c r="I18" s="52"/>
      <c r="J18" s="5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77" t="str">
        <f>"Электричество: "&amp;C12&amp;" подключения к сети  по 220 Вольт"</f>
        <v>Электричество:  подключения к сети  по 220 Вольт</v>
      </c>
      <c r="B19" s="51"/>
      <c r="C19" s="51"/>
      <c r="D19" s="51"/>
      <c r="E19" s="51"/>
      <c r="F19" s="51"/>
      <c r="G19" s="51"/>
      <c r="H19" s="76"/>
      <c r="I19" s="52"/>
      <c r="J19" s="5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77" t="s">
        <v>86</v>
      </c>
      <c r="B20" s="51"/>
      <c r="C20" s="51"/>
      <c r="D20" s="51"/>
      <c r="E20" s="51"/>
      <c r="F20" s="51"/>
      <c r="G20" s="51"/>
      <c r="H20" s="76"/>
      <c r="I20" s="52"/>
      <c r="J20" s="5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75" t="str">
        <f>"Покрытие пола: ковролин  - "&amp;(C12*4)&amp; "м2 на всю зону"</f>
        <v>Покрытие пола: ковролин  - 0м2 на всю зону</v>
      </c>
      <c r="B21" s="51"/>
      <c r="C21" s="51"/>
      <c r="D21" s="51"/>
      <c r="E21" s="51"/>
      <c r="F21" s="51"/>
      <c r="G21" s="51"/>
      <c r="H21" s="76"/>
      <c r="I21" s="52"/>
      <c r="J21" s="5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77" t="s">
        <v>87</v>
      </c>
      <c r="B22" s="51"/>
      <c r="C22" s="51"/>
      <c r="D22" s="51"/>
      <c r="E22" s="51"/>
      <c r="F22" s="51"/>
      <c r="G22" s="51"/>
      <c r="H22" s="76"/>
      <c r="I22" s="52"/>
      <c r="J22" s="5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78" t="s">
        <v>88</v>
      </c>
      <c r="B23" s="79"/>
      <c r="C23" s="79"/>
      <c r="D23" s="79"/>
      <c r="E23" s="79"/>
      <c r="F23" s="79"/>
      <c r="G23" s="79"/>
      <c r="H23" s="80"/>
      <c r="I23" s="52"/>
      <c r="J23" s="5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60">
      <c r="A24" s="14" t="s">
        <v>14</v>
      </c>
      <c r="B24" s="14" t="s">
        <v>15</v>
      </c>
      <c r="C24" s="3" t="s">
        <v>16</v>
      </c>
      <c r="D24" s="14" t="s">
        <v>17</v>
      </c>
      <c r="E24" s="14" t="s">
        <v>18</v>
      </c>
      <c r="F24" s="14" t="s">
        <v>19</v>
      </c>
      <c r="G24" s="14" t="s">
        <v>20</v>
      </c>
      <c r="H24" s="14" t="s">
        <v>21</v>
      </c>
      <c r="I24" s="52"/>
      <c r="J24" s="5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0">
      <c r="A25" s="4">
        <v>1</v>
      </c>
      <c r="B25" s="81" t="s">
        <v>53</v>
      </c>
      <c r="C25" s="93" t="s">
        <v>137</v>
      </c>
      <c r="D25" s="6" t="s">
        <v>23</v>
      </c>
      <c r="E25" s="4">
        <v>1</v>
      </c>
      <c r="F25" s="4" t="s">
        <v>24</v>
      </c>
      <c r="G25" s="4">
        <f t="shared" ref="G25:G46" si="0">E25*$C$11</f>
        <v>9</v>
      </c>
      <c r="H25" s="83"/>
      <c r="I25" s="52"/>
      <c r="J25" s="5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4">
        <v>2</v>
      </c>
      <c r="B26" s="81" t="s">
        <v>89</v>
      </c>
      <c r="C26" s="93" t="s">
        <v>138</v>
      </c>
      <c r="D26" s="6" t="s">
        <v>23</v>
      </c>
      <c r="E26" s="4">
        <v>2</v>
      </c>
      <c r="F26" s="4" t="s">
        <v>24</v>
      </c>
      <c r="G26" s="4">
        <f t="shared" si="0"/>
        <v>18</v>
      </c>
      <c r="H26" s="83"/>
      <c r="I26" s="52"/>
      <c r="J26" s="5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4">
        <v>3</v>
      </c>
      <c r="B27" s="81" t="s">
        <v>90</v>
      </c>
      <c r="C27" s="93" t="s">
        <v>139</v>
      </c>
      <c r="D27" s="6" t="s">
        <v>23</v>
      </c>
      <c r="E27" s="4">
        <v>1</v>
      </c>
      <c r="F27" s="4" t="s">
        <v>24</v>
      </c>
      <c r="G27" s="4">
        <f t="shared" si="0"/>
        <v>9</v>
      </c>
      <c r="H27" s="83"/>
      <c r="I27" s="52"/>
      <c r="J27" s="5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5">
      <c r="A28" s="4">
        <v>4</v>
      </c>
      <c r="B28" s="81" t="s">
        <v>61</v>
      </c>
      <c r="C28" s="93" t="s">
        <v>117</v>
      </c>
      <c r="D28" s="6" t="s">
        <v>23</v>
      </c>
      <c r="E28" s="4">
        <v>1</v>
      </c>
      <c r="F28" s="4" t="s">
        <v>24</v>
      </c>
      <c r="G28" s="4">
        <f t="shared" si="0"/>
        <v>9</v>
      </c>
      <c r="H28" s="83"/>
      <c r="I28" s="52"/>
      <c r="J28" s="5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4">
        <v>5</v>
      </c>
      <c r="B29" s="81" t="s">
        <v>55</v>
      </c>
      <c r="C29" s="93" t="s">
        <v>140</v>
      </c>
      <c r="D29" s="6" t="s">
        <v>23</v>
      </c>
      <c r="E29" s="4">
        <v>1</v>
      </c>
      <c r="F29" s="4" t="s">
        <v>24</v>
      </c>
      <c r="G29" s="4">
        <f t="shared" si="0"/>
        <v>9</v>
      </c>
      <c r="H29" s="83"/>
      <c r="I29" s="52"/>
      <c r="J29" s="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4">
        <v>6</v>
      </c>
      <c r="B30" s="81" t="s">
        <v>91</v>
      </c>
      <c r="C30" s="85"/>
      <c r="D30" s="6" t="s">
        <v>23</v>
      </c>
      <c r="E30" s="4">
        <v>1</v>
      </c>
      <c r="F30" s="4" t="s">
        <v>24</v>
      </c>
      <c r="G30" s="4">
        <f t="shared" si="0"/>
        <v>9</v>
      </c>
      <c r="H30" s="83"/>
      <c r="I30" s="52"/>
      <c r="J30" s="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4">
        <v>7</v>
      </c>
      <c r="B31" s="81" t="s">
        <v>56</v>
      </c>
      <c r="C31" s="93" t="s">
        <v>141</v>
      </c>
      <c r="D31" s="6" t="s">
        <v>23</v>
      </c>
      <c r="E31" s="4">
        <v>1</v>
      </c>
      <c r="F31" s="4" t="s">
        <v>24</v>
      </c>
      <c r="G31" s="4">
        <f t="shared" si="0"/>
        <v>9</v>
      </c>
      <c r="H31" s="83"/>
      <c r="I31" s="52"/>
      <c r="J31" s="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24" customFormat="1" ht="30">
      <c r="A32" s="4">
        <v>8</v>
      </c>
      <c r="B32" s="81" t="s">
        <v>146</v>
      </c>
      <c r="C32" s="93" t="s">
        <v>142</v>
      </c>
      <c r="D32" s="6" t="s">
        <v>62</v>
      </c>
      <c r="E32" s="4">
        <v>1</v>
      </c>
      <c r="F32" s="4" t="s">
        <v>24</v>
      </c>
      <c r="G32" s="4">
        <f t="shared" si="0"/>
        <v>9</v>
      </c>
      <c r="H32" s="83"/>
      <c r="I32" s="52"/>
      <c r="J32" s="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4">
        <v>9</v>
      </c>
      <c r="B33" s="84" t="s">
        <v>147</v>
      </c>
      <c r="C33" s="93" t="s">
        <v>131</v>
      </c>
      <c r="D33" s="6" t="s">
        <v>62</v>
      </c>
      <c r="E33" s="4">
        <v>1</v>
      </c>
      <c r="F33" s="4" t="s">
        <v>24</v>
      </c>
      <c r="G33" s="4">
        <f t="shared" si="0"/>
        <v>9</v>
      </c>
      <c r="H33" s="83"/>
      <c r="I33" s="52"/>
      <c r="J33" s="5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4">
        <v>10</v>
      </c>
      <c r="B34" s="84" t="s">
        <v>148</v>
      </c>
      <c r="C34" s="93" t="s">
        <v>132</v>
      </c>
      <c r="D34" s="6" t="s">
        <v>62</v>
      </c>
      <c r="E34" s="4">
        <v>1</v>
      </c>
      <c r="F34" s="4" t="s">
        <v>24</v>
      </c>
      <c r="G34" s="4">
        <f t="shared" si="0"/>
        <v>9</v>
      </c>
      <c r="H34" s="83"/>
      <c r="I34" s="52"/>
      <c r="J34" s="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4">
        <v>11</v>
      </c>
      <c r="B35" s="84" t="s">
        <v>149</v>
      </c>
      <c r="C35" s="93" t="s">
        <v>115</v>
      </c>
      <c r="D35" s="6" t="s">
        <v>62</v>
      </c>
      <c r="E35" s="4">
        <v>1</v>
      </c>
      <c r="F35" s="4" t="s">
        <v>24</v>
      </c>
      <c r="G35" s="4">
        <f t="shared" si="0"/>
        <v>9</v>
      </c>
      <c r="H35" s="83"/>
      <c r="I35" s="52"/>
      <c r="J35" s="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4">
        <v>12</v>
      </c>
      <c r="B36" s="84" t="s">
        <v>150</v>
      </c>
      <c r="C36" s="93" t="s">
        <v>123</v>
      </c>
      <c r="D36" s="6" t="s">
        <v>62</v>
      </c>
      <c r="E36" s="4">
        <v>1</v>
      </c>
      <c r="F36" s="4" t="s">
        <v>24</v>
      </c>
      <c r="G36" s="4">
        <f t="shared" si="0"/>
        <v>9</v>
      </c>
      <c r="H36" s="83"/>
      <c r="I36" s="52"/>
      <c r="J36" s="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4">
        <v>13</v>
      </c>
      <c r="B37" s="84" t="s">
        <v>151</v>
      </c>
      <c r="C37" s="93" t="s">
        <v>124</v>
      </c>
      <c r="D37" s="6" t="s">
        <v>62</v>
      </c>
      <c r="E37" s="4">
        <v>1</v>
      </c>
      <c r="F37" s="4" t="s">
        <v>24</v>
      </c>
      <c r="G37" s="4">
        <f t="shared" si="0"/>
        <v>9</v>
      </c>
      <c r="H37" s="83"/>
      <c r="I37" s="52"/>
      <c r="J37" s="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4">
        <v>14</v>
      </c>
      <c r="B38" s="84" t="s">
        <v>152</v>
      </c>
      <c r="C38" s="93" t="s">
        <v>129</v>
      </c>
      <c r="D38" s="6" t="s">
        <v>62</v>
      </c>
      <c r="E38" s="4">
        <v>1</v>
      </c>
      <c r="F38" s="4" t="s">
        <v>24</v>
      </c>
      <c r="G38" s="4">
        <f t="shared" si="0"/>
        <v>9</v>
      </c>
      <c r="H38" s="83"/>
      <c r="I38" s="52"/>
      <c r="J38" s="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1.25">
      <c r="A39" s="4">
        <v>15</v>
      </c>
      <c r="B39" s="85" t="s">
        <v>153</v>
      </c>
      <c r="C39" s="93" t="s">
        <v>125</v>
      </c>
      <c r="D39" s="6" t="s">
        <v>62</v>
      </c>
      <c r="E39" s="4">
        <v>1</v>
      </c>
      <c r="F39" s="4" t="s">
        <v>24</v>
      </c>
      <c r="G39" s="4">
        <f t="shared" si="0"/>
        <v>9</v>
      </c>
      <c r="H39" s="83"/>
      <c r="I39" s="52"/>
      <c r="J39" s="5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4">
        <v>16</v>
      </c>
      <c r="B40" s="84" t="s">
        <v>154</v>
      </c>
      <c r="C40" s="93" t="s">
        <v>134</v>
      </c>
      <c r="D40" s="6" t="s">
        <v>62</v>
      </c>
      <c r="E40" s="4">
        <v>1</v>
      </c>
      <c r="F40" s="4" t="s">
        <v>24</v>
      </c>
      <c r="G40" s="4">
        <f t="shared" si="0"/>
        <v>9</v>
      </c>
      <c r="H40" s="83"/>
      <c r="I40" s="52"/>
      <c r="J40" s="5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4">
        <v>17</v>
      </c>
      <c r="B41" s="84" t="s">
        <v>155</v>
      </c>
      <c r="C41" s="93" t="s">
        <v>135</v>
      </c>
      <c r="D41" s="6" t="s">
        <v>62</v>
      </c>
      <c r="E41" s="4">
        <v>1</v>
      </c>
      <c r="F41" s="4" t="s">
        <v>24</v>
      </c>
      <c r="G41" s="4">
        <f t="shared" si="0"/>
        <v>9</v>
      </c>
      <c r="H41" s="83"/>
      <c r="I41" s="52"/>
      <c r="J41" s="5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4">
        <v>18</v>
      </c>
      <c r="B42" s="84" t="s">
        <v>156</v>
      </c>
      <c r="C42" s="93" t="s">
        <v>136</v>
      </c>
      <c r="D42" s="6" t="s">
        <v>62</v>
      </c>
      <c r="E42" s="4">
        <v>1</v>
      </c>
      <c r="F42" s="4" t="s">
        <v>24</v>
      </c>
      <c r="G42" s="4">
        <f t="shared" si="0"/>
        <v>9</v>
      </c>
      <c r="H42" s="83"/>
      <c r="I42" s="52"/>
      <c r="J42" s="5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4">
        <v>19</v>
      </c>
      <c r="B43" s="84" t="s">
        <v>157</v>
      </c>
      <c r="C43" s="93" t="s">
        <v>143</v>
      </c>
      <c r="D43" s="6" t="s">
        <v>62</v>
      </c>
      <c r="E43" s="4">
        <v>1</v>
      </c>
      <c r="F43" s="4" t="s">
        <v>24</v>
      </c>
      <c r="G43" s="4">
        <f t="shared" si="0"/>
        <v>9</v>
      </c>
      <c r="H43" s="83"/>
      <c r="I43" s="52"/>
      <c r="J43" s="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4">
        <v>20</v>
      </c>
      <c r="B44" s="85" t="s">
        <v>158</v>
      </c>
      <c r="C44" s="85" t="s">
        <v>145</v>
      </c>
      <c r="D44" s="6" t="s">
        <v>62</v>
      </c>
      <c r="E44" s="4">
        <v>1</v>
      </c>
      <c r="F44" s="4" t="s">
        <v>24</v>
      </c>
      <c r="G44" s="4">
        <f t="shared" si="0"/>
        <v>9</v>
      </c>
      <c r="H44" s="83"/>
      <c r="I44" s="52"/>
      <c r="J44" s="5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4">
        <v>21</v>
      </c>
      <c r="B45" s="81" t="s">
        <v>92</v>
      </c>
      <c r="C45" s="85" t="s">
        <v>32</v>
      </c>
      <c r="D45" s="4" t="s">
        <v>33</v>
      </c>
      <c r="E45" s="4">
        <v>1</v>
      </c>
      <c r="F45" s="4" t="s">
        <v>24</v>
      </c>
      <c r="G45" s="4">
        <f t="shared" si="0"/>
        <v>9</v>
      </c>
      <c r="H45" s="83"/>
      <c r="I45" s="52"/>
      <c r="J45" s="5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4">
        <v>22</v>
      </c>
      <c r="B46" s="81" t="s">
        <v>93</v>
      </c>
      <c r="C46" s="82" t="s">
        <v>178</v>
      </c>
      <c r="D46" s="4" t="s">
        <v>33</v>
      </c>
      <c r="E46" s="4">
        <v>1</v>
      </c>
      <c r="F46" s="4" t="s">
        <v>24</v>
      </c>
      <c r="G46" s="4">
        <f t="shared" si="0"/>
        <v>9</v>
      </c>
      <c r="H46" s="83"/>
      <c r="I46" s="52"/>
      <c r="J46" s="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</sheetData>
  <mergeCells count="23">
    <mergeCell ref="A6:H6"/>
    <mergeCell ref="A7:H7"/>
    <mergeCell ref="A14:H14"/>
    <mergeCell ref="A8:H8"/>
    <mergeCell ref="A9:B9"/>
    <mergeCell ref="A10:B10"/>
    <mergeCell ref="A11:B11"/>
    <mergeCell ref="A12:H12"/>
    <mergeCell ref="A1:H1"/>
    <mergeCell ref="A2:H2"/>
    <mergeCell ref="A3:H3"/>
    <mergeCell ref="A4:H4"/>
    <mergeCell ref="A5:H5"/>
    <mergeCell ref="A23:H23"/>
    <mergeCell ref="A15:H15"/>
    <mergeCell ref="A16:H16"/>
    <mergeCell ref="A22:H22"/>
    <mergeCell ref="A13:H13"/>
    <mergeCell ref="A17:H17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46"/>
  <sheetViews>
    <sheetView tabSelected="1" workbookViewId="0">
      <selection activeCell="M3" sqref="M3"/>
    </sheetView>
  </sheetViews>
  <sheetFormatPr defaultColWidth="14.42578125" defaultRowHeight="15" customHeight="1"/>
  <cols>
    <col min="1" max="1" width="5.140625" style="101" customWidth="1"/>
    <col min="2" max="2" width="52" style="101" customWidth="1"/>
    <col min="3" max="3" width="27.42578125" style="101" customWidth="1"/>
    <col min="4" max="4" width="22" style="101" customWidth="1"/>
    <col min="5" max="5" width="15.5703125" style="101" customWidth="1"/>
    <col min="6" max="6" width="19.7109375" style="101" customWidth="1"/>
    <col min="7" max="7" width="14.42578125" style="101" customWidth="1"/>
    <col min="8" max="8" width="25" style="101" customWidth="1"/>
    <col min="9" max="9" width="14.42578125" style="101"/>
  </cols>
  <sheetData>
    <row r="1" spans="1:26">
      <c r="A1" s="50" t="s">
        <v>0</v>
      </c>
      <c r="B1" s="51"/>
      <c r="C1" s="51"/>
      <c r="D1" s="51"/>
      <c r="E1" s="51"/>
      <c r="F1" s="51"/>
      <c r="G1" s="51"/>
      <c r="H1" s="51"/>
      <c r="I1" s="5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7.5" customHeight="1" thickBot="1">
      <c r="A2" s="46" t="s">
        <v>225</v>
      </c>
      <c r="B2" s="53"/>
      <c r="C2" s="53"/>
      <c r="D2" s="53"/>
      <c r="E2" s="53"/>
      <c r="F2" s="53"/>
      <c r="G2" s="53"/>
      <c r="H2" s="54"/>
      <c r="I2" s="5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55" t="s">
        <v>1</v>
      </c>
      <c r="B3" s="56"/>
      <c r="C3" s="56"/>
      <c r="D3" s="56"/>
      <c r="E3" s="56"/>
      <c r="F3" s="56"/>
      <c r="G3" s="56"/>
      <c r="H3" s="57"/>
      <c r="I3" s="5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58" t="s">
        <v>203</v>
      </c>
      <c r="B4" s="59"/>
      <c r="C4" s="59"/>
      <c r="D4" s="59"/>
      <c r="E4" s="59"/>
      <c r="F4" s="59"/>
      <c r="G4" s="59"/>
      <c r="H4" s="60"/>
      <c r="I4" s="5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61" t="s">
        <v>202</v>
      </c>
      <c r="B5" s="59"/>
      <c r="C5" s="59"/>
      <c r="D5" s="59"/>
      <c r="E5" s="59"/>
      <c r="F5" s="59"/>
      <c r="G5" s="59"/>
      <c r="H5" s="60"/>
      <c r="I5" s="5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>
      <c r="A6" s="61" t="s">
        <v>201</v>
      </c>
      <c r="B6" s="59"/>
      <c r="C6" s="59"/>
      <c r="D6" s="59"/>
      <c r="E6" s="59"/>
      <c r="F6" s="59"/>
      <c r="G6" s="59"/>
      <c r="H6" s="60"/>
      <c r="I6" s="5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61" t="s">
        <v>198</v>
      </c>
      <c r="B7" s="59"/>
      <c r="C7" s="59"/>
      <c r="D7" s="59"/>
      <c r="E7" s="59"/>
      <c r="F7" s="59"/>
      <c r="G7" s="59"/>
      <c r="H7" s="60"/>
      <c r="I7" s="5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61" t="s">
        <v>199</v>
      </c>
      <c r="B8" s="59"/>
      <c r="C8" s="59"/>
      <c r="D8" s="59"/>
      <c r="E8" s="59"/>
      <c r="F8" s="59"/>
      <c r="G8" s="59"/>
      <c r="H8" s="60"/>
      <c r="I8" s="5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61" t="s">
        <v>2</v>
      </c>
      <c r="B9" s="62"/>
      <c r="C9" s="63">
        <v>10</v>
      </c>
      <c r="D9" s="63"/>
      <c r="E9" s="63"/>
      <c r="F9" s="63"/>
      <c r="G9" s="63"/>
      <c r="H9" s="64"/>
      <c r="I9" s="52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48" customFormat="1" ht="15.75" customHeight="1">
      <c r="A10" s="61" t="s">
        <v>3</v>
      </c>
      <c r="B10" s="65"/>
      <c r="C10" s="63">
        <v>9</v>
      </c>
      <c r="D10" s="63"/>
      <c r="E10" s="63"/>
      <c r="F10" s="63"/>
      <c r="G10" s="63"/>
      <c r="H10" s="64"/>
      <c r="I10" s="66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s="48" customFormat="1" ht="15.75" customHeight="1">
      <c r="A11" s="61" t="s">
        <v>4</v>
      </c>
      <c r="B11" s="65"/>
      <c r="C11" s="63">
        <v>9</v>
      </c>
      <c r="D11" s="63"/>
      <c r="E11" s="63"/>
      <c r="F11" s="63"/>
      <c r="G11" s="63"/>
      <c r="H11" s="64"/>
      <c r="I11" s="66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15.75" customHeight="1" thickBot="1">
      <c r="A12" s="67" t="s">
        <v>200</v>
      </c>
      <c r="B12" s="68"/>
      <c r="C12" s="68"/>
      <c r="D12" s="68"/>
      <c r="E12" s="68"/>
      <c r="F12" s="68"/>
      <c r="G12" s="68"/>
      <c r="H12" s="69"/>
      <c r="I12" s="52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102" t="s">
        <v>94</v>
      </c>
      <c r="B13" s="70"/>
      <c r="C13" s="70"/>
      <c r="D13" s="70"/>
      <c r="E13" s="70"/>
      <c r="F13" s="70"/>
      <c r="G13" s="70"/>
      <c r="H13" s="70"/>
      <c r="I13" s="52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>
      <c r="A14" s="32" t="s">
        <v>95</v>
      </c>
      <c r="B14" s="89"/>
      <c r="C14" s="89"/>
      <c r="D14" s="89"/>
      <c r="E14" s="89"/>
      <c r="F14" s="89"/>
      <c r="G14" s="89"/>
      <c r="H14" s="90"/>
      <c r="I14" s="5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4.25" customHeight="1">
      <c r="A15" s="16" t="s">
        <v>14</v>
      </c>
      <c r="B15" s="10" t="s">
        <v>15</v>
      </c>
      <c r="C15" s="2" t="s">
        <v>16</v>
      </c>
      <c r="D15" s="10" t="s">
        <v>17</v>
      </c>
      <c r="E15" s="10" t="s">
        <v>18</v>
      </c>
      <c r="F15" s="10" t="s">
        <v>19</v>
      </c>
      <c r="G15" s="2" t="s">
        <v>20</v>
      </c>
      <c r="H15" s="2" t="s">
        <v>21</v>
      </c>
      <c r="I15" s="5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04">
        <v>1</v>
      </c>
      <c r="B16" s="84" t="s">
        <v>184</v>
      </c>
      <c r="C16" s="85" t="s">
        <v>185</v>
      </c>
      <c r="D16" s="6" t="s">
        <v>59</v>
      </c>
      <c r="E16" s="4">
        <v>6</v>
      </c>
      <c r="F16" s="4" t="s">
        <v>96</v>
      </c>
      <c r="G16" s="4">
        <f t="shared" ref="G16:G17" si="0">E16</f>
        <v>6</v>
      </c>
      <c r="H16" s="99"/>
      <c r="I16" s="5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04">
        <v>2</v>
      </c>
      <c r="B17" s="84" t="s">
        <v>196</v>
      </c>
      <c r="C17" s="85" t="s">
        <v>186</v>
      </c>
      <c r="D17" s="6" t="s">
        <v>59</v>
      </c>
      <c r="E17" s="4">
        <v>1</v>
      </c>
      <c r="F17" s="4" t="s">
        <v>24</v>
      </c>
      <c r="G17" s="4">
        <f t="shared" si="0"/>
        <v>1</v>
      </c>
      <c r="H17" s="99"/>
      <c r="I17" s="5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04">
        <v>3</v>
      </c>
      <c r="B18" s="84" t="s">
        <v>197</v>
      </c>
      <c r="C18" s="85" t="s">
        <v>187</v>
      </c>
      <c r="D18" s="6" t="s">
        <v>59</v>
      </c>
      <c r="E18" s="4">
        <v>1</v>
      </c>
      <c r="F18" s="4" t="s">
        <v>24</v>
      </c>
      <c r="G18" s="4">
        <v>50</v>
      </c>
      <c r="H18" s="99"/>
      <c r="I18" s="5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04">
        <v>4</v>
      </c>
      <c r="B19" s="84" t="s">
        <v>97</v>
      </c>
      <c r="C19" s="85" t="s">
        <v>188</v>
      </c>
      <c r="D19" s="6" t="s">
        <v>59</v>
      </c>
      <c r="E19" s="4">
        <v>1</v>
      </c>
      <c r="F19" s="4" t="s">
        <v>24</v>
      </c>
      <c r="G19" s="4">
        <f t="shared" ref="G19:G21" si="1">E19</f>
        <v>1</v>
      </c>
      <c r="H19" s="99"/>
      <c r="I19" s="5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04">
        <v>5</v>
      </c>
      <c r="B20" s="84" t="s">
        <v>98</v>
      </c>
      <c r="C20" s="85" t="s">
        <v>189</v>
      </c>
      <c r="D20" s="6" t="s">
        <v>59</v>
      </c>
      <c r="E20" s="4">
        <v>1</v>
      </c>
      <c r="F20" s="4" t="s">
        <v>96</v>
      </c>
      <c r="G20" s="4">
        <f t="shared" si="1"/>
        <v>1</v>
      </c>
      <c r="H20" s="105"/>
      <c r="I20" s="5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04">
        <v>6</v>
      </c>
      <c r="B21" s="84" t="s">
        <v>99</v>
      </c>
      <c r="C21" s="85" t="s">
        <v>190</v>
      </c>
      <c r="D21" s="6" t="s">
        <v>59</v>
      </c>
      <c r="E21" s="4">
        <v>1</v>
      </c>
      <c r="F21" s="4" t="s">
        <v>24</v>
      </c>
      <c r="G21" s="4">
        <f t="shared" si="1"/>
        <v>1</v>
      </c>
      <c r="H21" s="105"/>
      <c r="I21" s="5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04">
        <v>7</v>
      </c>
      <c r="B22" s="84" t="s">
        <v>100</v>
      </c>
      <c r="C22" s="85" t="s">
        <v>191</v>
      </c>
      <c r="D22" s="6" t="s">
        <v>59</v>
      </c>
      <c r="E22" s="4">
        <v>1</v>
      </c>
      <c r="F22" s="4" t="s">
        <v>24</v>
      </c>
      <c r="G22" s="4">
        <v>25</v>
      </c>
      <c r="H22" s="105"/>
      <c r="I22" s="5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04">
        <v>8</v>
      </c>
      <c r="B23" s="84" t="s">
        <v>101</v>
      </c>
      <c r="C23" s="85" t="s">
        <v>192</v>
      </c>
      <c r="D23" s="6" t="s">
        <v>59</v>
      </c>
      <c r="E23" s="4">
        <v>1</v>
      </c>
      <c r="F23" s="4" t="s">
        <v>96</v>
      </c>
      <c r="G23" s="4">
        <f>E23</f>
        <v>1</v>
      </c>
      <c r="H23" s="105"/>
      <c r="I23" s="5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04">
        <v>9</v>
      </c>
      <c r="B24" s="84" t="s">
        <v>102</v>
      </c>
      <c r="C24" s="85" t="s">
        <v>193</v>
      </c>
      <c r="D24" s="6" t="s">
        <v>59</v>
      </c>
      <c r="E24" s="4">
        <v>1</v>
      </c>
      <c r="F24" s="4" t="s">
        <v>24</v>
      </c>
      <c r="G24" s="4">
        <v>20</v>
      </c>
      <c r="H24" s="105"/>
      <c r="I24" s="5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04">
        <v>10</v>
      </c>
      <c r="B25" s="84" t="s">
        <v>103</v>
      </c>
      <c r="C25" s="85" t="s">
        <v>179</v>
      </c>
      <c r="D25" s="6" t="s">
        <v>59</v>
      </c>
      <c r="E25" s="4">
        <v>1</v>
      </c>
      <c r="F25" s="4" t="s">
        <v>24</v>
      </c>
      <c r="G25" s="4">
        <f t="shared" ref="G25:G26" si="2">E25</f>
        <v>1</v>
      </c>
      <c r="H25" s="105"/>
      <c r="I25" s="5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04">
        <v>11</v>
      </c>
      <c r="B26" s="84" t="s">
        <v>104</v>
      </c>
      <c r="C26" s="85" t="s">
        <v>194</v>
      </c>
      <c r="D26" s="6" t="s">
        <v>59</v>
      </c>
      <c r="E26" s="4">
        <v>1</v>
      </c>
      <c r="F26" s="4" t="s">
        <v>24</v>
      </c>
      <c r="G26" s="4">
        <f t="shared" si="2"/>
        <v>1</v>
      </c>
      <c r="H26" s="105"/>
      <c r="I26" s="5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04">
        <v>12</v>
      </c>
      <c r="B27" s="105" t="s">
        <v>105</v>
      </c>
      <c r="C27" s="85" t="s">
        <v>180</v>
      </c>
      <c r="D27" s="6" t="s">
        <v>59</v>
      </c>
      <c r="E27" s="4">
        <v>1</v>
      </c>
      <c r="F27" s="4" t="s">
        <v>24</v>
      </c>
      <c r="G27" s="16">
        <v>30</v>
      </c>
      <c r="H27" s="105"/>
      <c r="I27" s="5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4">
        <v>13</v>
      </c>
      <c r="B28" s="105" t="s">
        <v>106</v>
      </c>
      <c r="C28" s="85" t="s">
        <v>195</v>
      </c>
      <c r="D28" s="6" t="s">
        <v>59</v>
      </c>
      <c r="E28" s="4">
        <v>1</v>
      </c>
      <c r="F28" s="4" t="s">
        <v>24</v>
      </c>
      <c r="G28" s="16">
        <v>30</v>
      </c>
      <c r="H28" s="105"/>
      <c r="I28" s="5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04">
        <v>14</v>
      </c>
      <c r="B29" s="105" t="s">
        <v>107</v>
      </c>
      <c r="C29" s="85" t="s">
        <v>181</v>
      </c>
      <c r="D29" s="6" t="s">
        <v>59</v>
      </c>
      <c r="E29" s="4">
        <v>1</v>
      </c>
      <c r="F29" s="4" t="s">
        <v>24</v>
      </c>
      <c r="G29" s="16">
        <v>30</v>
      </c>
      <c r="H29" s="105"/>
      <c r="I29" s="5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52"/>
      <c r="B30" s="52"/>
      <c r="C30" s="52"/>
      <c r="D30" s="52"/>
      <c r="E30" s="52"/>
      <c r="F30" s="52"/>
      <c r="G30" s="52"/>
      <c r="H30" s="52"/>
      <c r="I30" s="5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52"/>
      <c r="B31" s="52"/>
      <c r="C31" s="52"/>
      <c r="D31" s="52"/>
      <c r="E31" s="52"/>
      <c r="F31" s="52"/>
      <c r="G31" s="52"/>
      <c r="H31" s="52"/>
      <c r="I31" s="5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52"/>
      <c r="B32" s="52"/>
      <c r="C32" s="52"/>
      <c r="D32" s="52"/>
      <c r="E32" s="52"/>
      <c r="F32" s="52"/>
      <c r="G32" s="52"/>
      <c r="H32" s="52"/>
      <c r="I32" s="5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52"/>
      <c r="B33" s="52"/>
      <c r="C33" s="52"/>
      <c r="D33" s="52"/>
      <c r="E33" s="52"/>
      <c r="F33" s="52"/>
      <c r="G33" s="52"/>
      <c r="H33" s="52"/>
      <c r="I33" s="5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52"/>
      <c r="B34" s="52"/>
      <c r="C34" s="52"/>
      <c r="D34" s="52"/>
      <c r="E34" s="52"/>
      <c r="F34" s="52"/>
      <c r="G34" s="52"/>
      <c r="H34" s="52"/>
      <c r="I34" s="5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52"/>
      <c r="B35" s="52"/>
      <c r="C35" s="52"/>
      <c r="D35" s="52"/>
      <c r="E35" s="52"/>
      <c r="F35" s="52"/>
      <c r="G35" s="52"/>
      <c r="H35" s="52"/>
      <c r="I35" s="5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52"/>
      <c r="B36" s="52"/>
      <c r="C36" s="52"/>
      <c r="D36" s="52"/>
      <c r="E36" s="52"/>
      <c r="F36" s="52"/>
      <c r="G36" s="52"/>
      <c r="H36" s="52"/>
      <c r="I36" s="5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52"/>
      <c r="B38" s="52"/>
      <c r="C38" s="52"/>
      <c r="D38" s="52"/>
      <c r="E38" s="52"/>
      <c r="F38" s="52"/>
      <c r="G38" s="52"/>
      <c r="H38" s="52"/>
      <c r="I38" s="5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52"/>
      <c r="B39" s="52"/>
      <c r="C39" s="52"/>
      <c r="D39" s="52"/>
      <c r="E39" s="52"/>
      <c r="F39" s="52"/>
      <c r="G39" s="52"/>
      <c r="H39" s="52"/>
      <c r="I39" s="5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52"/>
      <c r="B40" s="52"/>
      <c r="C40" s="52"/>
      <c r="D40" s="52"/>
      <c r="E40" s="52"/>
      <c r="F40" s="52"/>
      <c r="G40" s="52"/>
      <c r="H40" s="52"/>
      <c r="I40" s="5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52"/>
      <c r="B41" s="52"/>
      <c r="C41" s="52"/>
      <c r="D41" s="52"/>
      <c r="E41" s="52"/>
      <c r="F41" s="52"/>
      <c r="G41" s="52"/>
      <c r="H41" s="52"/>
      <c r="I41" s="5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52"/>
      <c r="B42" s="52"/>
      <c r="C42" s="52"/>
      <c r="D42" s="52"/>
      <c r="E42" s="52"/>
      <c r="F42" s="52"/>
      <c r="G42" s="52"/>
      <c r="H42" s="52"/>
      <c r="I42" s="5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52"/>
      <c r="B43" s="52"/>
      <c r="C43" s="52"/>
      <c r="D43" s="52"/>
      <c r="E43" s="52"/>
      <c r="F43" s="52"/>
      <c r="G43" s="52"/>
      <c r="H43" s="52"/>
      <c r="I43" s="5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52"/>
      <c r="B44" s="52"/>
      <c r="C44" s="52"/>
      <c r="D44" s="52"/>
      <c r="E44" s="52"/>
      <c r="F44" s="52"/>
      <c r="G44" s="52"/>
      <c r="H44" s="52"/>
      <c r="I44" s="5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52"/>
      <c r="B45" s="52"/>
      <c r="C45" s="52"/>
      <c r="D45" s="52"/>
      <c r="E45" s="52"/>
      <c r="F45" s="52"/>
      <c r="G45" s="52"/>
      <c r="H45" s="52"/>
      <c r="I45" s="5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52"/>
      <c r="B46" s="52"/>
      <c r="C46" s="52"/>
      <c r="D46" s="52"/>
      <c r="E46" s="52"/>
      <c r="F46" s="52"/>
      <c r="G46" s="52"/>
      <c r="H46" s="52"/>
      <c r="I46" s="5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52"/>
      <c r="B47" s="52"/>
      <c r="C47" s="52"/>
      <c r="D47" s="52"/>
      <c r="E47" s="52"/>
      <c r="F47" s="52"/>
      <c r="G47" s="52"/>
      <c r="H47" s="52"/>
      <c r="I47" s="5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52"/>
      <c r="B48" s="52"/>
      <c r="C48" s="52"/>
      <c r="D48" s="52"/>
      <c r="E48" s="52"/>
      <c r="F48" s="52"/>
      <c r="G48" s="52"/>
      <c r="H48" s="52"/>
      <c r="I48" s="5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52"/>
      <c r="B49" s="52"/>
      <c r="C49" s="52"/>
      <c r="D49" s="52"/>
      <c r="E49" s="52"/>
      <c r="F49" s="52"/>
      <c r="G49" s="52"/>
      <c r="H49" s="52"/>
      <c r="I49" s="5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52"/>
      <c r="B50" s="52"/>
      <c r="C50" s="52"/>
      <c r="D50" s="52"/>
      <c r="E50" s="52"/>
      <c r="F50" s="52"/>
      <c r="G50" s="52"/>
      <c r="H50" s="52"/>
      <c r="I50" s="5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52"/>
      <c r="B51" s="52"/>
      <c r="C51" s="52"/>
      <c r="D51" s="52"/>
      <c r="E51" s="52"/>
      <c r="F51" s="52"/>
      <c r="G51" s="52"/>
      <c r="H51" s="52"/>
      <c r="I51" s="5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52"/>
      <c r="B52" s="52"/>
      <c r="C52" s="52"/>
      <c r="D52" s="52"/>
      <c r="E52" s="52"/>
      <c r="F52" s="52"/>
      <c r="G52" s="52"/>
      <c r="H52" s="52"/>
      <c r="I52" s="5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52"/>
      <c r="B53" s="52"/>
      <c r="C53" s="52"/>
      <c r="D53" s="52"/>
      <c r="E53" s="52"/>
      <c r="F53" s="52"/>
      <c r="G53" s="52"/>
      <c r="H53" s="52"/>
      <c r="I53" s="5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52"/>
      <c r="B54" s="52"/>
      <c r="C54" s="52"/>
      <c r="D54" s="52"/>
      <c r="E54" s="52"/>
      <c r="F54" s="52"/>
      <c r="G54" s="52"/>
      <c r="H54" s="52"/>
      <c r="I54" s="5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52"/>
      <c r="B55" s="52"/>
      <c r="C55" s="52"/>
      <c r="D55" s="52"/>
      <c r="E55" s="52"/>
      <c r="F55" s="52"/>
      <c r="G55" s="52"/>
      <c r="H55" s="52"/>
      <c r="I55" s="5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52"/>
      <c r="B56" s="52"/>
      <c r="C56" s="52"/>
      <c r="D56" s="52"/>
      <c r="E56" s="52"/>
      <c r="F56" s="52"/>
      <c r="G56" s="52"/>
      <c r="H56" s="52"/>
      <c r="I56" s="5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52"/>
      <c r="B57" s="52"/>
      <c r="C57" s="52"/>
      <c r="D57" s="52"/>
      <c r="E57" s="52"/>
      <c r="F57" s="52"/>
      <c r="G57" s="52"/>
      <c r="H57" s="52"/>
      <c r="I57" s="5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52"/>
      <c r="B58" s="52"/>
      <c r="C58" s="52"/>
      <c r="D58" s="52"/>
      <c r="E58" s="52"/>
      <c r="F58" s="52"/>
      <c r="G58" s="52"/>
      <c r="H58" s="52"/>
      <c r="I58" s="5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52"/>
      <c r="B59" s="52"/>
      <c r="C59" s="52"/>
      <c r="D59" s="52"/>
      <c r="E59" s="52"/>
      <c r="F59" s="52"/>
      <c r="G59" s="52"/>
      <c r="H59" s="52"/>
      <c r="I59" s="5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52"/>
      <c r="B60" s="52"/>
      <c r="C60" s="52"/>
      <c r="D60" s="52"/>
      <c r="E60" s="52"/>
      <c r="F60" s="52"/>
      <c r="G60" s="52"/>
      <c r="H60" s="52"/>
      <c r="I60" s="5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52"/>
      <c r="B61" s="52"/>
      <c r="C61" s="52"/>
      <c r="D61" s="52"/>
      <c r="E61" s="52"/>
      <c r="F61" s="52"/>
      <c r="G61" s="52"/>
      <c r="H61" s="52"/>
      <c r="I61" s="5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52"/>
      <c r="B62" s="52"/>
      <c r="C62" s="52"/>
      <c r="D62" s="52"/>
      <c r="E62" s="52"/>
      <c r="F62" s="52"/>
      <c r="G62" s="52"/>
      <c r="H62" s="52"/>
      <c r="I62" s="5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52"/>
      <c r="B63" s="52"/>
      <c r="C63" s="52"/>
      <c r="D63" s="52"/>
      <c r="E63" s="52"/>
      <c r="F63" s="52"/>
      <c r="G63" s="52"/>
      <c r="H63" s="52"/>
      <c r="I63" s="5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52"/>
      <c r="B64" s="52"/>
      <c r="C64" s="52"/>
      <c r="D64" s="52"/>
      <c r="E64" s="52"/>
      <c r="F64" s="52"/>
      <c r="G64" s="52"/>
      <c r="H64" s="52"/>
      <c r="I64" s="5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52"/>
      <c r="B65" s="52"/>
      <c r="C65" s="52"/>
      <c r="D65" s="52"/>
      <c r="E65" s="52"/>
      <c r="F65" s="52"/>
      <c r="G65" s="52"/>
      <c r="H65" s="52"/>
      <c r="I65" s="5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52"/>
      <c r="B66" s="52"/>
      <c r="C66" s="52"/>
      <c r="D66" s="52"/>
      <c r="E66" s="52"/>
      <c r="F66" s="52"/>
      <c r="G66" s="52"/>
      <c r="H66" s="52"/>
      <c r="I66" s="5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52"/>
      <c r="B67" s="52"/>
      <c r="C67" s="52"/>
      <c r="D67" s="52"/>
      <c r="E67" s="52"/>
      <c r="F67" s="52"/>
      <c r="G67" s="52"/>
      <c r="H67" s="52"/>
      <c r="I67" s="5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52"/>
      <c r="B68" s="52"/>
      <c r="C68" s="52"/>
      <c r="D68" s="52"/>
      <c r="E68" s="52"/>
      <c r="F68" s="52"/>
      <c r="G68" s="52"/>
      <c r="H68" s="52"/>
      <c r="I68" s="5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52"/>
      <c r="B69" s="52"/>
      <c r="C69" s="52"/>
      <c r="D69" s="52"/>
      <c r="E69" s="52"/>
      <c r="F69" s="52"/>
      <c r="G69" s="52"/>
      <c r="H69" s="52"/>
      <c r="I69" s="5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52"/>
      <c r="B70" s="52"/>
      <c r="C70" s="52"/>
      <c r="D70" s="52"/>
      <c r="E70" s="52"/>
      <c r="F70" s="52"/>
      <c r="G70" s="52"/>
      <c r="H70" s="52"/>
      <c r="I70" s="5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52"/>
      <c r="B71" s="52"/>
      <c r="C71" s="52"/>
      <c r="D71" s="52"/>
      <c r="E71" s="52"/>
      <c r="F71" s="52"/>
      <c r="G71" s="52"/>
      <c r="H71" s="52"/>
      <c r="I71" s="5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52"/>
      <c r="B72" s="52"/>
      <c r="C72" s="52"/>
      <c r="D72" s="52"/>
      <c r="E72" s="52"/>
      <c r="F72" s="52"/>
      <c r="G72" s="52"/>
      <c r="H72" s="52"/>
      <c r="I72" s="5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52"/>
      <c r="B73" s="52"/>
      <c r="C73" s="52"/>
      <c r="D73" s="52"/>
      <c r="E73" s="52"/>
      <c r="F73" s="52"/>
      <c r="G73" s="52"/>
      <c r="H73" s="52"/>
      <c r="I73" s="5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52"/>
      <c r="B74" s="52"/>
      <c r="C74" s="52"/>
      <c r="D74" s="52"/>
      <c r="E74" s="52"/>
      <c r="F74" s="52"/>
      <c r="G74" s="52"/>
      <c r="H74" s="52"/>
      <c r="I74" s="5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52"/>
      <c r="B75" s="52"/>
      <c r="C75" s="52"/>
      <c r="D75" s="52"/>
      <c r="E75" s="52"/>
      <c r="F75" s="52"/>
      <c r="G75" s="52"/>
      <c r="H75" s="52"/>
      <c r="I75" s="5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52"/>
      <c r="B76" s="52"/>
      <c r="C76" s="52"/>
      <c r="D76" s="52"/>
      <c r="E76" s="52"/>
      <c r="F76" s="52"/>
      <c r="G76" s="52"/>
      <c r="H76" s="52"/>
      <c r="I76" s="5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52"/>
      <c r="B77" s="52"/>
      <c r="C77" s="52"/>
      <c r="D77" s="52"/>
      <c r="E77" s="52"/>
      <c r="F77" s="52"/>
      <c r="G77" s="52"/>
      <c r="H77" s="52"/>
      <c r="I77" s="5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52"/>
      <c r="B78" s="52"/>
      <c r="C78" s="52"/>
      <c r="D78" s="52"/>
      <c r="E78" s="52"/>
      <c r="F78" s="52"/>
      <c r="G78" s="52"/>
      <c r="H78" s="52"/>
      <c r="I78" s="5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52"/>
      <c r="B79" s="52"/>
      <c r="C79" s="52"/>
      <c r="D79" s="52"/>
      <c r="E79" s="52"/>
      <c r="F79" s="52"/>
      <c r="G79" s="52"/>
      <c r="H79" s="52"/>
      <c r="I79" s="5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52"/>
      <c r="B80" s="52"/>
      <c r="C80" s="52"/>
      <c r="D80" s="52"/>
      <c r="E80" s="52"/>
      <c r="F80" s="52"/>
      <c r="G80" s="52"/>
      <c r="H80" s="52"/>
      <c r="I80" s="5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52"/>
      <c r="B81" s="52"/>
      <c r="C81" s="52"/>
      <c r="D81" s="52"/>
      <c r="E81" s="52"/>
      <c r="F81" s="52"/>
      <c r="G81" s="52"/>
      <c r="H81" s="52"/>
      <c r="I81" s="5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52"/>
      <c r="B82" s="52"/>
      <c r="C82" s="52"/>
      <c r="D82" s="52"/>
      <c r="E82" s="52"/>
      <c r="F82" s="52"/>
      <c r="G82" s="52"/>
      <c r="H82" s="52"/>
      <c r="I82" s="5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52"/>
      <c r="B83" s="52"/>
      <c r="C83" s="52"/>
      <c r="D83" s="52"/>
      <c r="E83" s="52"/>
      <c r="F83" s="52"/>
      <c r="G83" s="52"/>
      <c r="H83" s="52"/>
      <c r="I83" s="5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52"/>
      <c r="B84" s="52"/>
      <c r="C84" s="52"/>
      <c r="D84" s="52"/>
      <c r="E84" s="52"/>
      <c r="F84" s="52"/>
      <c r="G84" s="52"/>
      <c r="H84" s="52"/>
      <c r="I84" s="5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52"/>
      <c r="B85" s="52"/>
      <c r="C85" s="52"/>
      <c r="D85" s="52"/>
      <c r="E85" s="52"/>
      <c r="F85" s="52"/>
      <c r="G85" s="52"/>
      <c r="H85" s="52"/>
      <c r="I85" s="5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52"/>
      <c r="B86" s="52"/>
      <c r="C86" s="52"/>
      <c r="D86" s="52"/>
      <c r="E86" s="52"/>
      <c r="F86" s="52"/>
      <c r="G86" s="52"/>
      <c r="H86" s="52"/>
      <c r="I86" s="5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52"/>
      <c r="B87" s="52"/>
      <c r="C87" s="52"/>
      <c r="D87" s="52"/>
      <c r="E87" s="52"/>
      <c r="F87" s="52"/>
      <c r="G87" s="52"/>
      <c r="H87" s="52"/>
      <c r="I87" s="5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52"/>
      <c r="B88" s="52"/>
      <c r="C88" s="52"/>
      <c r="D88" s="52"/>
      <c r="E88" s="52"/>
      <c r="F88" s="52"/>
      <c r="G88" s="52"/>
      <c r="H88" s="52"/>
      <c r="I88" s="5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52"/>
      <c r="B89" s="52"/>
      <c r="C89" s="52"/>
      <c r="D89" s="52"/>
      <c r="E89" s="52"/>
      <c r="F89" s="52"/>
      <c r="G89" s="52"/>
      <c r="H89" s="52"/>
      <c r="I89" s="5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52"/>
      <c r="B90" s="52"/>
      <c r="C90" s="52"/>
      <c r="D90" s="52"/>
      <c r="E90" s="52"/>
      <c r="F90" s="52"/>
      <c r="G90" s="52"/>
      <c r="H90" s="52"/>
      <c r="I90" s="5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52"/>
      <c r="B91" s="52"/>
      <c r="C91" s="52"/>
      <c r="D91" s="52"/>
      <c r="E91" s="52"/>
      <c r="F91" s="52"/>
      <c r="G91" s="52"/>
      <c r="H91" s="52"/>
      <c r="I91" s="5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52"/>
      <c r="B92" s="52"/>
      <c r="C92" s="52"/>
      <c r="D92" s="52"/>
      <c r="E92" s="52"/>
      <c r="F92" s="52"/>
      <c r="G92" s="52"/>
      <c r="H92" s="52"/>
      <c r="I92" s="5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52"/>
      <c r="B93" s="52"/>
      <c r="C93" s="52"/>
      <c r="D93" s="52"/>
      <c r="E93" s="52"/>
      <c r="F93" s="52"/>
      <c r="G93" s="52"/>
      <c r="H93" s="52"/>
      <c r="I93" s="5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52"/>
      <c r="B94" s="52"/>
      <c r="C94" s="52"/>
      <c r="D94" s="52"/>
      <c r="E94" s="52"/>
      <c r="F94" s="52"/>
      <c r="G94" s="52"/>
      <c r="H94" s="52"/>
      <c r="I94" s="5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52"/>
      <c r="B95" s="52"/>
      <c r="C95" s="52"/>
      <c r="D95" s="52"/>
      <c r="E95" s="52"/>
      <c r="F95" s="52"/>
      <c r="G95" s="52"/>
      <c r="H95" s="52"/>
      <c r="I95" s="5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52"/>
      <c r="B96" s="52"/>
      <c r="C96" s="52"/>
      <c r="D96" s="52"/>
      <c r="E96" s="52"/>
      <c r="F96" s="52"/>
      <c r="G96" s="52"/>
      <c r="H96" s="52"/>
      <c r="I96" s="5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52"/>
      <c r="B97" s="52"/>
      <c r="C97" s="52"/>
      <c r="D97" s="52"/>
      <c r="E97" s="52"/>
      <c r="F97" s="52"/>
      <c r="G97" s="52"/>
      <c r="H97" s="52"/>
      <c r="I97" s="5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52"/>
      <c r="B98" s="52"/>
      <c r="C98" s="52"/>
      <c r="D98" s="52"/>
      <c r="E98" s="52"/>
      <c r="F98" s="52"/>
      <c r="G98" s="52"/>
      <c r="H98" s="52"/>
      <c r="I98" s="5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52"/>
      <c r="B99" s="52"/>
      <c r="C99" s="52"/>
      <c r="D99" s="52"/>
      <c r="E99" s="52"/>
      <c r="F99" s="52"/>
      <c r="G99" s="52"/>
      <c r="H99" s="52"/>
      <c r="I99" s="5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52"/>
      <c r="B100" s="52"/>
      <c r="C100" s="52"/>
      <c r="D100" s="52"/>
      <c r="E100" s="52"/>
      <c r="F100" s="52"/>
      <c r="G100" s="52"/>
      <c r="H100" s="52"/>
      <c r="I100" s="5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52"/>
      <c r="B101" s="52"/>
      <c r="C101" s="52"/>
      <c r="D101" s="52"/>
      <c r="E101" s="52"/>
      <c r="F101" s="52"/>
      <c r="G101" s="52"/>
      <c r="H101" s="52"/>
      <c r="I101" s="5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52"/>
      <c r="B102" s="52"/>
      <c r="C102" s="52"/>
      <c r="D102" s="52"/>
      <c r="E102" s="52"/>
      <c r="F102" s="52"/>
      <c r="G102" s="52"/>
      <c r="H102" s="52"/>
      <c r="I102" s="5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52"/>
      <c r="B103" s="52"/>
      <c r="C103" s="52"/>
      <c r="D103" s="52"/>
      <c r="E103" s="52"/>
      <c r="F103" s="52"/>
      <c r="G103" s="52"/>
      <c r="H103" s="52"/>
      <c r="I103" s="5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52"/>
      <c r="B104" s="52"/>
      <c r="C104" s="52"/>
      <c r="D104" s="52"/>
      <c r="E104" s="52"/>
      <c r="F104" s="52"/>
      <c r="G104" s="52"/>
      <c r="H104" s="52"/>
      <c r="I104" s="5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52"/>
      <c r="B105" s="52"/>
      <c r="C105" s="52"/>
      <c r="D105" s="52"/>
      <c r="E105" s="52"/>
      <c r="F105" s="52"/>
      <c r="G105" s="52"/>
      <c r="H105" s="52"/>
      <c r="I105" s="5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52"/>
      <c r="B106" s="52"/>
      <c r="C106" s="52"/>
      <c r="D106" s="52"/>
      <c r="E106" s="52"/>
      <c r="F106" s="52"/>
      <c r="G106" s="52"/>
      <c r="H106" s="52"/>
      <c r="I106" s="5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52"/>
      <c r="B107" s="52"/>
      <c r="C107" s="52"/>
      <c r="D107" s="52"/>
      <c r="E107" s="52"/>
      <c r="F107" s="52"/>
      <c r="G107" s="52"/>
      <c r="H107" s="52"/>
      <c r="I107" s="5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52"/>
      <c r="B108" s="52"/>
      <c r="C108" s="52"/>
      <c r="D108" s="52"/>
      <c r="E108" s="52"/>
      <c r="F108" s="52"/>
      <c r="G108" s="52"/>
      <c r="H108" s="52"/>
      <c r="I108" s="5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52"/>
      <c r="B109" s="52"/>
      <c r="C109" s="52"/>
      <c r="D109" s="52"/>
      <c r="E109" s="52"/>
      <c r="F109" s="52"/>
      <c r="G109" s="52"/>
      <c r="H109" s="52"/>
      <c r="I109" s="5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52"/>
      <c r="B110" s="52"/>
      <c r="C110" s="52"/>
      <c r="D110" s="52"/>
      <c r="E110" s="52"/>
      <c r="F110" s="52"/>
      <c r="G110" s="52"/>
      <c r="H110" s="52"/>
      <c r="I110" s="5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52"/>
      <c r="B111" s="52"/>
      <c r="C111" s="52"/>
      <c r="D111" s="52"/>
      <c r="E111" s="52"/>
      <c r="F111" s="52"/>
      <c r="G111" s="52"/>
      <c r="H111" s="52"/>
      <c r="I111" s="5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52"/>
      <c r="B112" s="52"/>
      <c r="C112" s="52"/>
      <c r="D112" s="52"/>
      <c r="E112" s="52"/>
      <c r="F112" s="52"/>
      <c r="G112" s="52"/>
      <c r="H112" s="52"/>
      <c r="I112" s="5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52"/>
      <c r="B113" s="52"/>
      <c r="C113" s="52"/>
      <c r="D113" s="52"/>
      <c r="E113" s="52"/>
      <c r="F113" s="52"/>
      <c r="G113" s="52"/>
      <c r="H113" s="52"/>
      <c r="I113" s="5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52"/>
      <c r="B114" s="52"/>
      <c r="C114" s="52"/>
      <c r="D114" s="52"/>
      <c r="E114" s="52"/>
      <c r="F114" s="52"/>
      <c r="G114" s="52"/>
      <c r="H114" s="52"/>
      <c r="I114" s="5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52"/>
      <c r="B115" s="52"/>
      <c r="C115" s="52"/>
      <c r="D115" s="52"/>
      <c r="E115" s="52"/>
      <c r="F115" s="52"/>
      <c r="G115" s="52"/>
      <c r="H115" s="52"/>
      <c r="I115" s="5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52"/>
      <c r="B116" s="52"/>
      <c r="C116" s="52"/>
      <c r="D116" s="52"/>
      <c r="E116" s="52"/>
      <c r="F116" s="52"/>
      <c r="G116" s="52"/>
      <c r="H116" s="52"/>
      <c r="I116" s="5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52"/>
      <c r="B117" s="52"/>
      <c r="C117" s="52"/>
      <c r="D117" s="52"/>
      <c r="E117" s="52"/>
      <c r="F117" s="52"/>
      <c r="G117" s="52"/>
      <c r="H117" s="52"/>
      <c r="I117" s="5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52"/>
      <c r="B118" s="52"/>
      <c r="C118" s="52"/>
      <c r="D118" s="52"/>
      <c r="E118" s="52"/>
      <c r="F118" s="52"/>
      <c r="G118" s="52"/>
      <c r="H118" s="52"/>
      <c r="I118" s="5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52"/>
      <c r="B119" s="52"/>
      <c r="C119" s="52"/>
      <c r="D119" s="52"/>
      <c r="E119" s="52"/>
      <c r="F119" s="52"/>
      <c r="G119" s="52"/>
      <c r="H119" s="52"/>
      <c r="I119" s="5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52"/>
      <c r="B120" s="52"/>
      <c r="C120" s="52"/>
      <c r="D120" s="52"/>
      <c r="E120" s="52"/>
      <c r="F120" s="52"/>
      <c r="G120" s="52"/>
      <c r="H120" s="52"/>
      <c r="I120" s="5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52"/>
      <c r="B121" s="52"/>
      <c r="C121" s="52"/>
      <c r="D121" s="52"/>
      <c r="E121" s="52"/>
      <c r="F121" s="52"/>
      <c r="G121" s="52"/>
      <c r="H121" s="52"/>
      <c r="I121" s="5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52"/>
      <c r="B122" s="52"/>
      <c r="C122" s="52"/>
      <c r="D122" s="52"/>
      <c r="E122" s="52"/>
      <c r="F122" s="52"/>
      <c r="G122" s="52"/>
      <c r="H122" s="52"/>
      <c r="I122" s="5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52"/>
      <c r="B123" s="52"/>
      <c r="C123" s="52"/>
      <c r="D123" s="52"/>
      <c r="E123" s="52"/>
      <c r="F123" s="52"/>
      <c r="G123" s="52"/>
      <c r="H123" s="52"/>
      <c r="I123" s="5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52"/>
      <c r="B124" s="52"/>
      <c r="C124" s="52"/>
      <c r="D124" s="52"/>
      <c r="E124" s="52"/>
      <c r="F124" s="52"/>
      <c r="G124" s="52"/>
      <c r="H124" s="52"/>
      <c r="I124" s="5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52"/>
      <c r="B125" s="52"/>
      <c r="C125" s="52"/>
      <c r="D125" s="52"/>
      <c r="E125" s="52"/>
      <c r="F125" s="52"/>
      <c r="G125" s="52"/>
      <c r="H125" s="52"/>
      <c r="I125" s="5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52"/>
      <c r="B126" s="52"/>
      <c r="C126" s="52"/>
      <c r="D126" s="52"/>
      <c r="E126" s="52"/>
      <c r="F126" s="52"/>
      <c r="G126" s="52"/>
      <c r="H126" s="52"/>
      <c r="I126" s="5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52"/>
      <c r="B127" s="52"/>
      <c r="C127" s="52"/>
      <c r="D127" s="52"/>
      <c r="E127" s="52"/>
      <c r="F127" s="52"/>
      <c r="G127" s="52"/>
      <c r="H127" s="52"/>
      <c r="I127" s="5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52"/>
      <c r="B128" s="52"/>
      <c r="C128" s="52"/>
      <c r="D128" s="52"/>
      <c r="E128" s="52"/>
      <c r="F128" s="52"/>
      <c r="G128" s="52"/>
      <c r="H128" s="52"/>
      <c r="I128" s="5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52"/>
      <c r="B129" s="52"/>
      <c r="C129" s="52"/>
      <c r="D129" s="52"/>
      <c r="E129" s="52"/>
      <c r="F129" s="52"/>
      <c r="G129" s="52"/>
      <c r="H129" s="52"/>
      <c r="I129" s="5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52"/>
      <c r="B130" s="52"/>
      <c r="C130" s="52"/>
      <c r="D130" s="52"/>
      <c r="E130" s="52"/>
      <c r="F130" s="52"/>
      <c r="G130" s="52"/>
      <c r="H130" s="52"/>
      <c r="I130" s="5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52"/>
      <c r="B131" s="52"/>
      <c r="C131" s="52"/>
      <c r="D131" s="52"/>
      <c r="E131" s="52"/>
      <c r="F131" s="52"/>
      <c r="G131" s="52"/>
      <c r="H131" s="52"/>
      <c r="I131" s="5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52"/>
      <c r="B132" s="52"/>
      <c r="C132" s="52"/>
      <c r="D132" s="52"/>
      <c r="E132" s="52"/>
      <c r="F132" s="52"/>
      <c r="G132" s="52"/>
      <c r="H132" s="52"/>
      <c r="I132" s="5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52"/>
      <c r="B133" s="52"/>
      <c r="C133" s="52"/>
      <c r="D133" s="52"/>
      <c r="E133" s="52"/>
      <c r="F133" s="52"/>
      <c r="G133" s="52"/>
      <c r="H133" s="52"/>
      <c r="I133" s="5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52"/>
      <c r="B134" s="52"/>
      <c r="C134" s="52"/>
      <c r="D134" s="52"/>
      <c r="E134" s="52"/>
      <c r="F134" s="52"/>
      <c r="G134" s="52"/>
      <c r="H134" s="52"/>
      <c r="I134" s="5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52"/>
      <c r="B135" s="52"/>
      <c r="C135" s="52"/>
      <c r="D135" s="52"/>
      <c r="E135" s="52"/>
      <c r="F135" s="52"/>
      <c r="G135" s="52"/>
      <c r="H135" s="52"/>
      <c r="I135" s="5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52"/>
      <c r="B136" s="52"/>
      <c r="C136" s="52"/>
      <c r="D136" s="52"/>
      <c r="E136" s="52"/>
      <c r="F136" s="52"/>
      <c r="G136" s="52"/>
      <c r="H136" s="52"/>
      <c r="I136" s="5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52"/>
      <c r="B137" s="52"/>
      <c r="C137" s="52"/>
      <c r="D137" s="52"/>
      <c r="E137" s="52"/>
      <c r="F137" s="52"/>
      <c r="G137" s="52"/>
      <c r="H137" s="52"/>
      <c r="I137" s="5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52"/>
      <c r="B138" s="52"/>
      <c r="C138" s="52"/>
      <c r="D138" s="52"/>
      <c r="E138" s="52"/>
      <c r="F138" s="52"/>
      <c r="G138" s="52"/>
      <c r="H138" s="52"/>
      <c r="I138" s="5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52"/>
      <c r="B139" s="52"/>
      <c r="C139" s="52"/>
      <c r="D139" s="52"/>
      <c r="E139" s="52"/>
      <c r="F139" s="52"/>
      <c r="G139" s="52"/>
      <c r="H139" s="52"/>
      <c r="I139" s="5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52"/>
      <c r="B140" s="52"/>
      <c r="C140" s="52"/>
      <c r="D140" s="52"/>
      <c r="E140" s="52"/>
      <c r="F140" s="52"/>
      <c r="G140" s="52"/>
      <c r="H140" s="52"/>
      <c r="I140" s="5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52"/>
      <c r="B141" s="52"/>
      <c r="C141" s="52"/>
      <c r="D141" s="52"/>
      <c r="E141" s="52"/>
      <c r="F141" s="52"/>
      <c r="G141" s="52"/>
      <c r="H141" s="52"/>
      <c r="I141" s="5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52"/>
      <c r="B142" s="52"/>
      <c r="C142" s="52"/>
      <c r="D142" s="52"/>
      <c r="E142" s="52"/>
      <c r="F142" s="52"/>
      <c r="G142" s="52"/>
      <c r="H142" s="52"/>
      <c r="I142" s="5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52"/>
      <c r="B143" s="52"/>
      <c r="C143" s="52"/>
      <c r="D143" s="52"/>
      <c r="E143" s="52"/>
      <c r="F143" s="52"/>
      <c r="G143" s="52"/>
      <c r="H143" s="52"/>
      <c r="I143" s="5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52"/>
      <c r="B144" s="52"/>
      <c r="C144" s="52"/>
      <c r="D144" s="52"/>
      <c r="E144" s="52"/>
      <c r="F144" s="52"/>
      <c r="G144" s="52"/>
      <c r="H144" s="52"/>
      <c r="I144" s="5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52"/>
      <c r="B145" s="52"/>
      <c r="C145" s="52"/>
      <c r="D145" s="52"/>
      <c r="E145" s="52"/>
      <c r="F145" s="52"/>
      <c r="G145" s="52"/>
      <c r="H145" s="52"/>
      <c r="I145" s="5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52"/>
      <c r="B146" s="52"/>
      <c r="C146" s="52"/>
      <c r="D146" s="52"/>
      <c r="E146" s="52"/>
      <c r="F146" s="52"/>
      <c r="G146" s="52"/>
      <c r="H146" s="52"/>
      <c r="I146" s="5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52"/>
      <c r="B147" s="52"/>
      <c r="C147" s="52"/>
      <c r="D147" s="52"/>
      <c r="E147" s="52"/>
      <c r="F147" s="52"/>
      <c r="G147" s="52"/>
      <c r="H147" s="52"/>
      <c r="I147" s="5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52"/>
      <c r="B148" s="52"/>
      <c r="C148" s="52"/>
      <c r="D148" s="52"/>
      <c r="E148" s="52"/>
      <c r="F148" s="52"/>
      <c r="G148" s="52"/>
      <c r="H148" s="52"/>
      <c r="I148" s="5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52"/>
      <c r="B149" s="52"/>
      <c r="C149" s="52"/>
      <c r="D149" s="52"/>
      <c r="E149" s="52"/>
      <c r="F149" s="52"/>
      <c r="G149" s="52"/>
      <c r="H149" s="52"/>
      <c r="I149" s="5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52"/>
      <c r="B150" s="52"/>
      <c r="C150" s="52"/>
      <c r="D150" s="52"/>
      <c r="E150" s="52"/>
      <c r="F150" s="52"/>
      <c r="G150" s="52"/>
      <c r="H150" s="52"/>
      <c r="I150" s="5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52"/>
      <c r="B151" s="52"/>
      <c r="C151" s="52"/>
      <c r="D151" s="52"/>
      <c r="E151" s="52"/>
      <c r="F151" s="52"/>
      <c r="G151" s="52"/>
      <c r="H151" s="52"/>
      <c r="I151" s="5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52"/>
      <c r="B152" s="52"/>
      <c r="C152" s="52"/>
      <c r="D152" s="52"/>
      <c r="E152" s="52"/>
      <c r="F152" s="52"/>
      <c r="G152" s="52"/>
      <c r="H152" s="52"/>
      <c r="I152" s="5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52"/>
      <c r="B153" s="52"/>
      <c r="C153" s="52"/>
      <c r="D153" s="52"/>
      <c r="E153" s="52"/>
      <c r="F153" s="52"/>
      <c r="G153" s="52"/>
      <c r="H153" s="52"/>
      <c r="I153" s="5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52"/>
      <c r="B154" s="52"/>
      <c r="C154" s="52"/>
      <c r="D154" s="52"/>
      <c r="E154" s="52"/>
      <c r="F154" s="52"/>
      <c r="G154" s="52"/>
      <c r="H154" s="52"/>
      <c r="I154" s="5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52"/>
      <c r="B155" s="52"/>
      <c r="C155" s="52"/>
      <c r="D155" s="52"/>
      <c r="E155" s="52"/>
      <c r="F155" s="52"/>
      <c r="G155" s="52"/>
      <c r="H155" s="52"/>
      <c r="I155" s="5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52"/>
      <c r="B156" s="52"/>
      <c r="C156" s="52"/>
      <c r="D156" s="52"/>
      <c r="E156" s="52"/>
      <c r="F156" s="52"/>
      <c r="G156" s="52"/>
      <c r="H156" s="52"/>
      <c r="I156" s="5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52"/>
      <c r="B157" s="52"/>
      <c r="C157" s="52"/>
      <c r="D157" s="52"/>
      <c r="E157" s="52"/>
      <c r="F157" s="52"/>
      <c r="G157" s="52"/>
      <c r="H157" s="52"/>
      <c r="I157" s="5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52"/>
      <c r="B158" s="52"/>
      <c r="C158" s="52"/>
      <c r="D158" s="52"/>
      <c r="E158" s="52"/>
      <c r="F158" s="52"/>
      <c r="G158" s="52"/>
      <c r="H158" s="52"/>
      <c r="I158" s="5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52"/>
      <c r="B159" s="52"/>
      <c r="C159" s="52"/>
      <c r="D159" s="52"/>
      <c r="E159" s="52"/>
      <c r="F159" s="52"/>
      <c r="G159" s="52"/>
      <c r="H159" s="52"/>
      <c r="I159" s="5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52"/>
      <c r="B160" s="52"/>
      <c r="C160" s="52"/>
      <c r="D160" s="52"/>
      <c r="E160" s="52"/>
      <c r="F160" s="52"/>
      <c r="G160" s="52"/>
      <c r="H160" s="52"/>
      <c r="I160" s="5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52"/>
      <c r="B161" s="52"/>
      <c r="C161" s="52"/>
      <c r="D161" s="52"/>
      <c r="E161" s="52"/>
      <c r="F161" s="52"/>
      <c r="G161" s="52"/>
      <c r="H161" s="52"/>
      <c r="I161" s="5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52"/>
      <c r="B162" s="52"/>
      <c r="C162" s="52"/>
      <c r="D162" s="52"/>
      <c r="E162" s="52"/>
      <c r="F162" s="52"/>
      <c r="G162" s="52"/>
      <c r="H162" s="52"/>
      <c r="I162" s="5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52"/>
      <c r="B163" s="52"/>
      <c r="C163" s="52"/>
      <c r="D163" s="52"/>
      <c r="E163" s="52"/>
      <c r="F163" s="52"/>
      <c r="G163" s="52"/>
      <c r="H163" s="52"/>
      <c r="I163" s="5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52"/>
      <c r="B164" s="52"/>
      <c r="C164" s="52"/>
      <c r="D164" s="52"/>
      <c r="E164" s="52"/>
      <c r="F164" s="52"/>
      <c r="G164" s="52"/>
      <c r="H164" s="52"/>
      <c r="I164" s="5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52"/>
      <c r="B165" s="52"/>
      <c r="C165" s="52"/>
      <c r="D165" s="52"/>
      <c r="E165" s="52"/>
      <c r="F165" s="52"/>
      <c r="G165" s="52"/>
      <c r="H165" s="52"/>
      <c r="I165" s="5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52"/>
      <c r="B166" s="52"/>
      <c r="C166" s="52"/>
      <c r="D166" s="52"/>
      <c r="E166" s="52"/>
      <c r="F166" s="52"/>
      <c r="G166" s="52"/>
      <c r="H166" s="52"/>
      <c r="I166" s="5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52"/>
      <c r="B167" s="52"/>
      <c r="C167" s="52"/>
      <c r="D167" s="52"/>
      <c r="E167" s="52"/>
      <c r="F167" s="52"/>
      <c r="G167" s="52"/>
      <c r="H167" s="52"/>
      <c r="I167" s="5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52"/>
      <c r="B168" s="52"/>
      <c r="C168" s="52"/>
      <c r="D168" s="52"/>
      <c r="E168" s="52"/>
      <c r="F168" s="52"/>
      <c r="G168" s="52"/>
      <c r="H168" s="52"/>
      <c r="I168" s="5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52"/>
      <c r="B169" s="52"/>
      <c r="C169" s="52"/>
      <c r="D169" s="52"/>
      <c r="E169" s="52"/>
      <c r="F169" s="52"/>
      <c r="G169" s="52"/>
      <c r="H169" s="52"/>
      <c r="I169" s="5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52"/>
      <c r="B170" s="52"/>
      <c r="C170" s="52"/>
      <c r="D170" s="52"/>
      <c r="E170" s="52"/>
      <c r="F170" s="52"/>
      <c r="G170" s="52"/>
      <c r="H170" s="52"/>
      <c r="I170" s="5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52"/>
      <c r="B171" s="52"/>
      <c r="C171" s="52"/>
      <c r="D171" s="52"/>
      <c r="E171" s="52"/>
      <c r="F171" s="52"/>
      <c r="G171" s="52"/>
      <c r="H171" s="52"/>
      <c r="I171" s="5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52"/>
      <c r="B172" s="52"/>
      <c r="C172" s="52"/>
      <c r="D172" s="52"/>
      <c r="E172" s="52"/>
      <c r="F172" s="52"/>
      <c r="G172" s="52"/>
      <c r="H172" s="52"/>
      <c r="I172" s="5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52"/>
      <c r="B173" s="52"/>
      <c r="C173" s="52"/>
      <c r="D173" s="52"/>
      <c r="E173" s="52"/>
      <c r="F173" s="52"/>
      <c r="G173" s="52"/>
      <c r="H173" s="52"/>
      <c r="I173" s="5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52"/>
      <c r="B174" s="52"/>
      <c r="C174" s="52"/>
      <c r="D174" s="52"/>
      <c r="E174" s="52"/>
      <c r="F174" s="52"/>
      <c r="G174" s="52"/>
      <c r="H174" s="52"/>
      <c r="I174" s="5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52"/>
      <c r="B175" s="52"/>
      <c r="C175" s="52"/>
      <c r="D175" s="52"/>
      <c r="E175" s="52"/>
      <c r="F175" s="52"/>
      <c r="G175" s="52"/>
      <c r="H175" s="52"/>
      <c r="I175" s="5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52"/>
      <c r="B176" s="52"/>
      <c r="C176" s="52"/>
      <c r="D176" s="52"/>
      <c r="E176" s="52"/>
      <c r="F176" s="52"/>
      <c r="G176" s="52"/>
      <c r="H176" s="52"/>
      <c r="I176" s="5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52"/>
      <c r="B177" s="52"/>
      <c r="C177" s="52"/>
      <c r="D177" s="52"/>
      <c r="E177" s="52"/>
      <c r="F177" s="52"/>
      <c r="G177" s="52"/>
      <c r="H177" s="52"/>
      <c r="I177" s="5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52"/>
      <c r="B178" s="52"/>
      <c r="C178" s="52"/>
      <c r="D178" s="52"/>
      <c r="E178" s="52"/>
      <c r="F178" s="52"/>
      <c r="G178" s="52"/>
      <c r="H178" s="52"/>
      <c r="I178" s="5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52"/>
      <c r="B179" s="52"/>
      <c r="C179" s="52"/>
      <c r="D179" s="52"/>
      <c r="E179" s="52"/>
      <c r="F179" s="52"/>
      <c r="G179" s="52"/>
      <c r="H179" s="52"/>
      <c r="I179" s="5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52"/>
      <c r="B180" s="52"/>
      <c r="C180" s="52"/>
      <c r="D180" s="52"/>
      <c r="E180" s="52"/>
      <c r="F180" s="52"/>
      <c r="G180" s="52"/>
      <c r="H180" s="52"/>
      <c r="I180" s="5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52"/>
      <c r="B181" s="52"/>
      <c r="C181" s="52"/>
      <c r="D181" s="52"/>
      <c r="E181" s="52"/>
      <c r="F181" s="52"/>
      <c r="G181" s="52"/>
      <c r="H181" s="52"/>
      <c r="I181" s="5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52"/>
      <c r="B182" s="52"/>
      <c r="C182" s="52"/>
      <c r="D182" s="52"/>
      <c r="E182" s="52"/>
      <c r="F182" s="52"/>
      <c r="G182" s="52"/>
      <c r="H182" s="52"/>
      <c r="I182" s="5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52"/>
      <c r="B183" s="52"/>
      <c r="C183" s="52"/>
      <c r="D183" s="52"/>
      <c r="E183" s="52"/>
      <c r="F183" s="52"/>
      <c r="G183" s="52"/>
      <c r="H183" s="52"/>
      <c r="I183" s="5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52"/>
      <c r="B184" s="52"/>
      <c r="C184" s="52"/>
      <c r="D184" s="52"/>
      <c r="E184" s="52"/>
      <c r="F184" s="52"/>
      <c r="G184" s="52"/>
      <c r="H184" s="52"/>
      <c r="I184" s="5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52"/>
      <c r="B185" s="52"/>
      <c r="C185" s="52"/>
      <c r="D185" s="52"/>
      <c r="E185" s="52"/>
      <c r="F185" s="52"/>
      <c r="G185" s="52"/>
      <c r="H185" s="52"/>
      <c r="I185" s="5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52"/>
      <c r="B186" s="52"/>
      <c r="C186" s="52"/>
      <c r="D186" s="52"/>
      <c r="E186" s="52"/>
      <c r="F186" s="52"/>
      <c r="G186" s="52"/>
      <c r="H186" s="52"/>
      <c r="I186" s="5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52"/>
      <c r="B187" s="52"/>
      <c r="C187" s="52"/>
      <c r="D187" s="52"/>
      <c r="E187" s="52"/>
      <c r="F187" s="52"/>
      <c r="G187" s="52"/>
      <c r="H187" s="52"/>
      <c r="I187" s="5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52"/>
      <c r="B188" s="52"/>
      <c r="C188" s="52"/>
      <c r="D188" s="52"/>
      <c r="E188" s="52"/>
      <c r="F188" s="52"/>
      <c r="G188" s="52"/>
      <c r="H188" s="52"/>
      <c r="I188" s="5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52"/>
      <c r="B189" s="52"/>
      <c r="C189" s="52"/>
      <c r="D189" s="52"/>
      <c r="E189" s="52"/>
      <c r="F189" s="52"/>
      <c r="G189" s="52"/>
      <c r="H189" s="52"/>
      <c r="I189" s="5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52"/>
      <c r="B190" s="52"/>
      <c r="C190" s="52"/>
      <c r="D190" s="52"/>
      <c r="E190" s="52"/>
      <c r="F190" s="52"/>
      <c r="G190" s="52"/>
      <c r="H190" s="52"/>
      <c r="I190" s="5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52"/>
      <c r="B191" s="52"/>
      <c r="C191" s="52"/>
      <c r="D191" s="52"/>
      <c r="E191" s="52"/>
      <c r="F191" s="52"/>
      <c r="G191" s="52"/>
      <c r="H191" s="52"/>
      <c r="I191" s="5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52"/>
      <c r="B192" s="52"/>
      <c r="C192" s="52"/>
      <c r="D192" s="52"/>
      <c r="E192" s="52"/>
      <c r="F192" s="52"/>
      <c r="G192" s="52"/>
      <c r="H192" s="52"/>
      <c r="I192" s="5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52"/>
      <c r="B193" s="52"/>
      <c r="C193" s="52"/>
      <c r="D193" s="52"/>
      <c r="E193" s="52"/>
      <c r="F193" s="52"/>
      <c r="G193" s="52"/>
      <c r="H193" s="52"/>
      <c r="I193" s="5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52"/>
      <c r="B194" s="52"/>
      <c r="C194" s="52"/>
      <c r="D194" s="52"/>
      <c r="E194" s="52"/>
      <c r="F194" s="52"/>
      <c r="G194" s="52"/>
      <c r="H194" s="52"/>
      <c r="I194" s="5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52"/>
      <c r="B195" s="52"/>
      <c r="C195" s="52"/>
      <c r="D195" s="52"/>
      <c r="E195" s="52"/>
      <c r="F195" s="52"/>
      <c r="G195" s="52"/>
      <c r="H195" s="52"/>
      <c r="I195" s="5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52"/>
      <c r="B196" s="52"/>
      <c r="C196" s="52"/>
      <c r="D196" s="52"/>
      <c r="E196" s="52"/>
      <c r="F196" s="52"/>
      <c r="G196" s="52"/>
      <c r="H196" s="52"/>
      <c r="I196" s="5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52"/>
      <c r="B197" s="52"/>
      <c r="C197" s="52"/>
      <c r="D197" s="52"/>
      <c r="E197" s="52"/>
      <c r="F197" s="52"/>
      <c r="G197" s="52"/>
      <c r="H197" s="52"/>
      <c r="I197" s="5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52"/>
      <c r="B198" s="52"/>
      <c r="C198" s="52"/>
      <c r="D198" s="52"/>
      <c r="E198" s="52"/>
      <c r="F198" s="52"/>
      <c r="G198" s="52"/>
      <c r="H198" s="52"/>
      <c r="I198" s="5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52"/>
      <c r="B199" s="52"/>
      <c r="C199" s="52"/>
      <c r="D199" s="52"/>
      <c r="E199" s="52"/>
      <c r="F199" s="52"/>
      <c r="G199" s="52"/>
      <c r="H199" s="52"/>
      <c r="I199" s="5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52"/>
      <c r="B200" s="52"/>
      <c r="C200" s="52"/>
      <c r="D200" s="52"/>
      <c r="E200" s="52"/>
      <c r="F200" s="52"/>
      <c r="G200" s="52"/>
      <c r="H200" s="52"/>
      <c r="I200" s="5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52"/>
      <c r="B201" s="52"/>
      <c r="C201" s="52"/>
      <c r="D201" s="52"/>
      <c r="E201" s="52"/>
      <c r="F201" s="52"/>
      <c r="G201" s="52"/>
      <c r="H201" s="52"/>
      <c r="I201" s="5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52"/>
      <c r="B202" s="52"/>
      <c r="C202" s="52"/>
      <c r="D202" s="52"/>
      <c r="E202" s="52"/>
      <c r="F202" s="52"/>
      <c r="G202" s="52"/>
      <c r="H202" s="52"/>
      <c r="I202" s="5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52"/>
      <c r="B203" s="52"/>
      <c r="C203" s="52"/>
      <c r="D203" s="52"/>
      <c r="E203" s="52"/>
      <c r="F203" s="52"/>
      <c r="G203" s="52"/>
      <c r="H203" s="52"/>
      <c r="I203" s="5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52"/>
      <c r="B204" s="52"/>
      <c r="C204" s="52"/>
      <c r="D204" s="52"/>
      <c r="E204" s="52"/>
      <c r="F204" s="52"/>
      <c r="G204" s="52"/>
      <c r="H204" s="52"/>
      <c r="I204" s="5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52"/>
      <c r="B205" s="52"/>
      <c r="C205" s="52"/>
      <c r="D205" s="52"/>
      <c r="E205" s="52"/>
      <c r="F205" s="52"/>
      <c r="G205" s="52"/>
      <c r="H205" s="52"/>
      <c r="I205" s="5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52"/>
      <c r="B206" s="52"/>
      <c r="C206" s="52"/>
      <c r="D206" s="52"/>
      <c r="E206" s="52"/>
      <c r="F206" s="52"/>
      <c r="G206" s="52"/>
      <c r="H206" s="52"/>
      <c r="I206" s="5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52"/>
      <c r="B207" s="52"/>
      <c r="C207" s="52"/>
      <c r="D207" s="52"/>
      <c r="E207" s="52"/>
      <c r="F207" s="52"/>
      <c r="G207" s="52"/>
      <c r="H207" s="52"/>
      <c r="I207" s="5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52"/>
      <c r="B208" s="52"/>
      <c r="C208" s="52"/>
      <c r="D208" s="52"/>
      <c r="E208" s="52"/>
      <c r="F208" s="52"/>
      <c r="G208" s="52"/>
      <c r="H208" s="52"/>
      <c r="I208" s="5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52"/>
      <c r="B209" s="52"/>
      <c r="C209" s="52"/>
      <c r="D209" s="52"/>
      <c r="E209" s="52"/>
      <c r="F209" s="52"/>
      <c r="G209" s="52"/>
      <c r="H209" s="52"/>
      <c r="I209" s="5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52"/>
      <c r="B210" s="52"/>
      <c r="C210" s="52"/>
      <c r="D210" s="52"/>
      <c r="E210" s="52"/>
      <c r="F210" s="52"/>
      <c r="G210" s="52"/>
      <c r="H210" s="52"/>
      <c r="I210" s="5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52"/>
      <c r="B211" s="52"/>
      <c r="C211" s="52"/>
      <c r="D211" s="52"/>
      <c r="E211" s="52"/>
      <c r="F211" s="52"/>
      <c r="G211" s="52"/>
      <c r="H211" s="52"/>
      <c r="I211" s="5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52"/>
      <c r="B212" s="52"/>
      <c r="C212" s="52"/>
      <c r="D212" s="52"/>
      <c r="E212" s="52"/>
      <c r="F212" s="52"/>
      <c r="G212" s="52"/>
      <c r="H212" s="52"/>
      <c r="I212" s="5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52"/>
      <c r="B213" s="52"/>
      <c r="C213" s="52"/>
      <c r="D213" s="52"/>
      <c r="E213" s="52"/>
      <c r="F213" s="52"/>
      <c r="G213" s="52"/>
      <c r="H213" s="52"/>
      <c r="I213" s="5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52"/>
      <c r="B214" s="52"/>
      <c r="C214" s="52"/>
      <c r="D214" s="52"/>
      <c r="E214" s="52"/>
      <c r="F214" s="52"/>
      <c r="G214" s="52"/>
      <c r="H214" s="52"/>
      <c r="I214" s="5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52"/>
      <c r="B215" s="52"/>
      <c r="C215" s="52"/>
      <c r="D215" s="52"/>
      <c r="E215" s="52"/>
      <c r="F215" s="52"/>
      <c r="G215" s="52"/>
      <c r="H215" s="52"/>
      <c r="I215" s="5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52"/>
      <c r="B216" s="52"/>
      <c r="C216" s="52"/>
      <c r="D216" s="52"/>
      <c r="E216" s="52"/>
      <c r="F216" s="52"/>
      <c r="G216" s="52"/>
      <c r="H216" s="52"/>
      <c r="I216" s="5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52"/>
      <c r="B217" s="52"/>
      <c r="C217" s="52"/>
      <c r="D217" s="52"/>
      <c r="E217" s="52"/>
      <c r="F217" s="52"/>
      <c r="G217" s="52"/>
      <c r="H217" s="52"/>
      <c r="I217" s="5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52"/>
      <c r="B218" s="52"/>
      <c r="C218" s="52"/>
      <c r="D218" s="52"/>
      <c r="E218" s="52"/>
      <c r="F218" s="52"/>
      <c r="G218" s="52"/>
      <c r="H218" s="52"/>
      <c r="I218" s="5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52"/>
      <c r="B219" s="52"/>
      <c r="C219" s="52"/>
      <c r="D219" s="52"/>
      <c r="E219" s="52"/>
      <c r="F219" s="52"/>
      <c r="G219" s="52"/>
      <c r="H219" s="52"/>
      <c r="I219" s="5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</sheetData>
  <mergeCells count="14">
    <mergeCell ref="A14:H14"/>
    <mergeCell ref="A1:H1"/>
    <mergeCell ref="A2:H2"/>
    <mergeCell ref="A8:H8"/>
    <mergeCell ref="A9:B9"/>
    <mergeCell ref="A10:B10"/>
    <mergeCell ref="A3:H3"/>
    <mergeCell ref="A13:H13"/>
    <mergeCell ref="A12:H12"/>
    <mergeCell ref="A4:H4"/>
    <mergeCell ref="A5:H5"/>
    <mergeCell ref="A6:H6"/>
    <mergeCell ref="A7:H7"/>
    <mergeCell ref="A11:B11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workbookViewId="0">
      <selection activeCell="H15" sqref="H15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9.7109375" customWidth="1"/>
    <col min="7" max="7" width="14.42578125" customWidth="1"/>
  </cols>
  <sheetData>
    <row r="1" spans="1:25">
      <c r="A1" s="33" t="s">
        <v>0</v>
      </c>
      <c r="B1" s="27"/>
      <c r="C1" s="27"/>
      <c r="D1" s="27"/>
      <c r="E1" s="27"/>
      <c r="F1" s="27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96.75" customHeight="1">
      <c r="A2" s="46" t="s">
        <v>225</v>
      </c>
      <c r="B2" s="36"/>
      <c r="C2" s="36"/>
      <c r="D2" s="36"/>
      <c r="E2" s="36"/>
      <c r="F2" s="36"/>
      <c r="G2" s="3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2.5" customHeight="1">
      <c r="A3" s="29" t="s">
        <v>108</v>
      </c>
      <c r="B3" s="30"/>
      <c r="C3" s="30"/>
      <c r="D3" s="30"/>
      <c r="E3" s="30"/>
      <c r="F3" s="30"/>
      <c r="G3" s="3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30">
      <c r="A4" s="2" t="s">
        <v>14</v>
      </c>
      <c r="B4" s="2" t="s">
        <v>15</v>
      </c>
      <c r="C4" s="3" t="s">
        <v>16</v>
      </c>
      <c r="D4" s="2" t="s">
        <v>17</v>
      </c>
      <c r="E4" s="2" t="s">
        <v>18</v>
      </c>
      <c r="F4" s="2" t="s">
        <v>19</v>
      </c>
      <c r="G4" s="2" t="s">
        <v>109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0">
      <c r="A5" s="17">
        <v>1</v>
      </c>
      <c r="B5" s="18" t="s">
        <v>56</v>
      </c>
      <c r="C5" s="5" t="s">
        <v>110</v>
      </c>
      <c r="D5" s="17"/>
      <c r="E5" s="19">
        <v>1</v>
      </c>
      <c r="F5" s="19" t="s">
        <v>24</v>
      </c>
      <c r="G5" s="37" t="s">
        <v>111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0">
      <c r="A6" s="17">
        <v>2</v>
      </c>
      <c r="B6" s="18" t="s">
        <v>55</v>
      </c>
      <c r="C6" s="5" t="s">
        <v>110</v>
      </c>
      <c r="D6" s="17"/>
      <c r="E6" s="19">
        <v>1</v>
      </c>
      <c r="F6" s="19" t="s">
        <v>24</v>
      </c>
      <c r="G6" s="3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>
      <c r="A7" s="17">
        <v>3</v>
      </c>
      <c r="B7" s="18" t="s">
        <v>112</v>
      </c>
      <c r="C7" s="7"/>
      <c r="D7" s="11"/>
      <c r="E7" s="19">
        <v>1</v>
      </c>
      <c r="F7" s="19" t="s">
        <v>24</v>
      </c>
      <c r="G7" s="3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45">
      <c r="A8" s="17">
        <v>4</v>
      </c>
      <c r="B8" s="20" t="s">
        <v>113</v>
      </c>
      <c r="C8" s="5" t="s">
        <v>114</v>
      </c>
      <c r="D8" s="21"/>
      <c r="E8" s="22">
        <v>1</v>
      </c>
      <c r="F8" s="19" t="s">
        <v>24</v>
      </c>
      <c r="G8" s="3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7.75" customHeight="1">
      <c r="A9" s="14">
        <v>5</v>
      </c>
      <c r="B9" s="12"/>
      <c r="C9" s="23"/>
      <c r="D9" s="10"/>
      <c r="E9" s="2"/>
      <c r="F9" s="2"/>
      <c r="G9" s="1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1.5" customHeight="1">
      <c r="A10" s="14">
        <v>6</v>
      </c>
      <c r="B10" s="9"/>
      <c r="C10" s="23"/>
      <c r="D10" s="10"/>
      <c r="E10" s="2"/>
      <c r="F10" s="2"/>
      <c r="G10" s="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4">
    <mergeCell ref="A1:G1"/>
    <mergeCell ref="A3:G3"/>
    <mergeCell ref="G5:G8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2024-11-15T07:40:41Z</dcterms:modified>
</cp:coreProperties>
</file>