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D4F2209-06BA-4E66-9AE4-9747FB2B07C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1" l="1"/>
  <c r="K11" i="1"/>
  <c r="K14" i="1"/>
  <c r="I7" i="1"/>
  <c r="I104" i="1"/>
  <c r="I187" i="1"/>
  <c r="I224" i="1"/>
  <c r="L232" i="1"/>
  <c r="L195" i="1"/>
  <c r="L112" i="1"/>
  <c r="L16" i="1"/>
  <c r="K111" i="1"/>
  <c r="K110" i="1"/>
  <c r="K109" i="1"/>
  <c r="K108" i="1"/>
  <c r="K107" i="1"/>
  <c r="K106" i="1"/>
  <c r="I260" i="1" l="1"/>
  <c r="K189" i="1"/>
  <c r="K190" i="1"/>
  <c r="K191" i="1"/>
  <c r="K192" i="1"/>
  <c r="K193" i="1"/>
  <c r="K194" i="1"/>
  <c r="K231" i="1" l="1"/>
  <c r="K230" i="1" l="1"/>
  <c r="K229" i="1"/>
  <c r="K228" i="1"/>
  <c r="K227" i="1"/>
  <c r="K226" i="1"/>
  <c r="K10" i="1" l="1"/>
  <c r="K13" i="1"/>
  <c r="K12" i="1"/>
</calcChain>
</file>

<file path=xl/sharedStrings.xml><?xml version="1.0" encoding="utf-8"?>
<sst xmlns="http://schemas.openxmlformats.org/spreadsheetml/2006/main" count="682" uniqueCount="240">
  <si>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</si>
  <si>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</si>
  <si>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</si>
  <si>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</si>
  <si>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</si>
  <si>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</si>
  <si>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</si>
  <si>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</si>
  <si>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</si>
  <si>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</si>
  <si>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</si>
  <si>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</si>
  <si>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</si>
  <si>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</si>
  <si>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</si>
  <si>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</si>
  <si>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</si>
  <si>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</si>
  <si>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Проектирование в ПО КРЕДО</t>
  </si>
  <si>
    <t>Проект создан и сохранен согласно КЗ</t>
  </si>
  <si>
    <t>Все координаты летнточного фундамента запроектированы согласно КЗ</t>
  </si>
  <si>
    <t>Поворотные точки соединены УЗ согласно КЗ</t>
  </si>
  <si>
    <t>Нумерация поворотных точек соответствует КЗ</t>
  </si>
  <si>
    <t>На топоплане запроектирован исходный пункт согластно КЗ</t>
  </si>
  <si>
    <t>Пункт подписан в соответствии с КЗ</t>
  </si>
  <si>
    <t>Ведомость координат создана и сохранена в папке согласно КЗ</t>
  </si>
  <si>
    <t>Файл в формате .txt создан и сохранен согласно КЗ</t>
  </si>
  <si>
    <t>Каталог координат создан и сохранен согласно КЗ</t>
  </si>
  <si>
    <t>ПО КРЕДО ТОПОГРАФ закрыто до завершения выполнения модуля</t>
  </si>
  <si>
    <t>Текстовый файл сохранен на USB-накопителе согласно КЗ</t>
  </si>
  <si>
    <t>Полевые геодезические работы</t>
  </si>
  <si>
    <t>Импорт данных с USB-накопителя в проект тахеометра выполнен корректно</t>
  </si>
  <si>
    <t>Исходный пункт закреплён на местности</t>
  </si>
  <si>
    <t>Ориентирование тахеометра на исходном пункте выполнено согласно КЗ</t>
  </si>
  <si>
    <t>Линия начала крыльца построена в полевом ПО и закреплена на местности согласно КЗ</t>
  </si>
  <si>
    <t>Точка 28 определена на местности согласно КЗ</t>
  </si>
  <si>
    <t>28 точек ленточного фундамента закреплены на местности</t>
  </si>
  <si>
    <t>Площадь участка 1-26-27-3 отличается от эталонного значения не более, чем на 0,5%</t>
  </si>
  <si>
    <t>29 точек (исходный пункт и 28 вынесенных) подписаны на местности согласно КЗ</t>
  </si>
  <si>
    <t>Экспорт полевого проекта в формате *.HeXML выполнен</t>
  </si>
  <si>
    <t>Экспорт полевого проекта в формате *.DXF выполнен</t>
  </si>
  <si>
    <t>Экспорт полевого проекта в формате *.txt выполнен</t>
  </si>
  <si>
    <t>Линия 11-3 вынесена с точностью 1 мм</t>
  </si>
  <si>
    <t>Линия 11-9 вынесена с точностью 1 мм</t>
  </si>
  <si>
    <t>Линия 11-15 вынесена с точностью 1 мм</t>
  </si>
  <si>
    <t>Линия 11-20 вынесена с точностью 1 мм</t>
  </si>
  <si>
    <t>Линия 11-24 вынесена с точностью 1 мм</t>
  </si>
  <si>
    <t>Линия 11-21 вынесена с точностью 1 мм</t>
  </si>
  <si>
    <t>Линия 23-6 вынесена с точностью 1 мм</t>
  </si>
  <si>
    <t>Линия 23-2 вынесена с точностью 1 мм</t>
  </si>
  <si>
    <t>Линия 23-8 вынесена с точностью 1 мм</t>
  </si>
  <si>
    <t>Линия 23-14 вынесена с точностью 1 мм</t>
  </si>
  <si>
    <t>Линия 23-20 вынесена с точностью 1 мм</t>
  </si>
  <si>
    <t>Линия 23-25 вынесена с точностью 1 мм</t>
  </si>
  <si>
    <t>Навыки обращения с оборудованием и аксессуарами</t>
  </si>
  <si>
    <t>Кейс для транспортировки тахеометра закрыт на защелки</t>
  </si>
  <si>
    <t>Оборудование и аксессуары сданы экспертам в рабочем исправном состоянии</t>
  </si>
  <si>
    <t>Веха и отражатель лежат не на земле</t>
  </si>
  <si>
    <t>Во время работы у инструмента всегда находился как минимум один из участников команды</t>
  </si>
  <si>
    <t>Ножки штатива и наконечник вехи очищены от грязи и снега после выполнения КЗ</t>
  </si>
  <si>
    <t>В системе КРЕДО ОБЪЕМЫ создан новый набор проектов и назван согластно КЗ</t>
  </si>
  <si>
    <t>В проект выполнен импорт файла с фактическими отметками</t>
  </si>
  <si>
    <t>Вычислена проектная отметка согластно КЗ</t>
  </si>
  <si>
    <t>Построение поверхности выполненно</t>
  </si>
  <si>
    <t>Структурная линия определена по методу согласно КЗ</t>
  </si>
  <si>
    <t>Расчет объемов между поверхностями выполнен</t>
  </si>
  <si>
    <t>Порядок слоев для расчета объемов назначен согласно КЗ</t>
  </si>
  <si>
    <t>"Текст объемов" настроен согласно КЗ</t>
  </si>
  <si>
    <t>"Стиль поверхности" настроен согласно КЗ</t>
  </si>
  <si>
    <t>"Заполнение насыпи" настроено согласно КЗ</t>
  </si>
  <si>
    <t>"Заполнение выемки" настроено согласно КЗ</t>
  </si>
  <si>
    <t>"Штриховка выемки" настроено согласно КЗ</t>
  </si>
  <si>
    <t>На плане земляных работ указаны все объемы насыпей и выемок</t>
  </si>
  <si>
    <t>Чертеж плана сформирован в масштабе согласно КЗ</t>
  </si>
  <si>
    <t>При формировании чертежа использован шаблон согласно КЗ</t>
  </si>
  <si>
    <t>На чертеже «План земляных работ» отсутствуют дополнительные построения (ребра триангуляции горизонтали, дополнительные точки)</t>
  </si>
  <si>
    <t>Чертеж дополнен «Ведомостью объемов по сетке»</t>
  </si>
  <si>
    <t>Чертежу в формате .PDF присвоено имя согласно КЗ</t>
  </si>
  <si>
    <t>Чертеж в формате .PDF сохранен в папке согласно КЗ</t>
  </si>
  <si>
    <t>Проекту КРЕДО ОБЪЕМЫ в формате .OBX присвоено имя согласно КЗ</t>
  </si>
  <si>
    <t>Расчет объемов земляных работ в системе КРЕДО ОБЪЕМЫ</t>
  </si>
  <si>
    <t>Навыки работы в ПО КРЕДО</t>
  </si>
  <si>
    <t/>
  </si>
  <si>
    <t>Исполнение не соответствует отраслевому стандарту</t>
  </si>
  <si>
    <t>Исполнение соответствует отраслевому стандарту</t>
  </si>
  <si>
    <t>Исполнение соответствует отраслевому стандарту и в некоторых отношениях превосходит его</t>
  </si>
  <si>
    <t>Исполнение полностью превосходит отраслевой стандарт и оценивается как отличное</t>
  </si>
  <si>
    <t>Умение работать с электронным тахеометром</t>
  </si>
  <si>
    <t>Командная работа</t>
  </si>
  <si>
    <t>Геопространственные технологии</t>
  </si>
  <si>
    <t>Проект отправлен Главному эксперту согласно КЗ</t>
  </si>
  <si>
    <t>Проект создан согласно КЗ</t>
  </si>
  <si>
    <t>Проектные точки получены и загружены в проект согласно КЗ</t>
  </si>
  <si>
    <t>На 1-ой вершине угла поворота трасса идёт вправо</t>
  </si>
  <si>
    <t>На 2-ой вершине угла поворота трасса идёт влево</t>
  </si>
  <si>
    <t>Цвет дуг задан согласно КЗ</t>
  </si>
  <si>
    <t>Шаг пикетажа на прямых вставках соответствует КЗ</t>
  </si>
  <si>
    <t>Все точки трассы имеют условный знак «рабочая», кроме точек NT и KT</t>
  </si>
  <si>
    <t>Всем достроенным точкам трассы присвоен идентификатор согласно КЗ</t>
  </si>
  <si>
    <t>Ориентирование станции выполнено согласно КЗ</t>
  </si>
  <si>
    <t>Разбивочным точкам присвоены идентификаторы согласно КЗ</t>
  </si>
  <si>
    <t>При разбивке использовался автовыбор ближайшей точки</t>
  </si>
  <si>
    <t>Вынос в натуру точек осуществлялся полярным методом</t>
  </si>
  <si>
    <t>При разбивке выбран режим измерений "Трекинг" на круглую призму</t>
  </si>
  <si>
    <t>Установлена высота отражателя</t>
  </si>
  <si>
    <t>Все точки вынесены в натуру с контролем качества для плановых координат согласно КЗ</t>
  </si>
  <si>
    <t>Таблица сравнения результатов разбивки с проектными данными создана согласно КЗ</t>
  </si>
  <si>
    <t>Разделитель присвоен согласно КЗ</t>
  </si>
  <si>
    <t>Результаты разбивки сохранены во внутренюю память в формате согласно КЗ</t>
  </si>
  <si>
    <t>Имя проекта соответствует требованиям КЗ</t>
  </si>
  <si>
    <t>Точность ориентирования по высоте на каждой станции не превышает 1 см</t>
  </si>
  <si>
    <t>Координаты станции определены согласно КЗ</t>
  </si>
  <si>
    <t xml:space="preserve">Ход с названием согласно КЗ создан </t>
  </si>
  <si>
    <t>При проложении хода использовалась технология автонаведения тахеометра на центр отражателя</t>
  </si>
  <si>
    <t>Сценарий наблюдения задан согласно КЗ</t>
  </si>
  <si>
    <t>Угловые допуски при проложении хода заданы согласно КЗ</t>
  </si>
  <si>
    <t>Линейный допуск при проложении хода задан согласно КЗ</t>
  </si>
  <si>
    <t>Допуск по высоте при проложении хода задан согласно КЗ</t>
  </si>
  <si>
    <t>Скриншот контроля качества создан</t>
  </si>
  <si>
    <t xml:space="preserve">Дополнительная вкладка "Измерить" для быстрого перехода в режим съёмки создана </t>
  </si>
  <si>
    <t>Топосъёмка выполнена с 5 станций хода</t>
  </si>
  <si>
    <t>Идентификатору пикетажа для точечных объектов присвоено имя согласно КЗ</t>
  </si>
  <si>
    <t>Идентификатору пикетажа для линейных объектов присвоено имя согласно КЗ</t>
  </si>
  <si>
    <t>Идентификатору пикетажа для площадных объектов присвоено имя  согласно КЗ</t>
  </si>
  <si>
    <t>Высота тахеометра измерена и введена</t>
  </si>
  <si>
    <t>Все пикеты имеют набор коордирнат X, Y, H</t>
  </si>
  <si>
    <t>Топографическая съемка выполнена с использованием вехи и отражателя</t>
  </si>
  <si>
    <t>Замыкание проложеного хода выполнено</t>
  </si>
  <si>
    <t>Уравнивание проложеного хода выполнено</t>
  </si>
  <si>
    <t>Проекту назначены свойства согласно КЗ</t>
  </si>
  <si>
    <t>Выполнено уравнивание измерений</t>
  </si>
  <si>
    <t>Сформирована ведомость"Каталог пунктов ПВО", сохранена в папке согласно КЗ</t>
  </si>
  <si>
    <t>Сформирована ведомость"Характеристики теодолитных ходов", сохранена в папке согласно КЗ</t>
  </si>
  <si>
    <t>Сформирована ведомость"Оценки точности положения пунктов", сохранена в папке согласно КЗ</t>
  </si>
  <si>
    <t>Сформирована ведомость"Характеристики ходов тригонометрического нивелирования", сохранена в папке согласно КЗ</t>
  </si>
  <si>
    <t>Экспорт проекта "Площадка" в План генеральный выполнен</t>
  </si>
  <si>
    <t>Набору проекту задано имя согласно КЗ</t>
  </si>
  <si>
    <t>Построение поверности на объекте выполнено</t>
  </si>
  <si>
    <t>Планшет сформирован согласно КЗ</t>
  </si>
  <si>
    <t>Проект «Площадка» в формате .OBX  сохранен в папке согласно КЗ</t>
  </si>
  <si>
    <t>Выполнение разбивочных работ роботизированным тахеометром</t>
  </si>
  <si>
    <t>Навыки выполнения топографической съёмки участка</t>
  </si>
  <si>
    <t>Навыки оформление цифрового топографического плана</t>
  </si>
  <si>
    <t>Г</t>
  </si>
  <si>
    <t>Навыки выполнения разбивочных работ с помощью GNSS-оборудования</t>
  </si>
  <si>
    <t>Новая проекция создана согласно КЗ</t>
  </si>
  <si>
    <t>Наземное лазерное сканирование</t>
  </si>
  <si>
    <t>Проект на планшете/смартфоне создан согласно требованиям КЗ</t>
  </si>
  <si>
    <t xml:space="preserve">Сканирование конкурсной площадки выполнено </t>
  </si>
  <si>
    <t>Плотность сканирования соответствует сложности инфраструктуры конкурсной площадки</t>
  </si>
  <si>
    <t>Итоговое облако точек содержит минимальное количество слепых зон</t>
  </si>
  <si>
    <t>Геотэг на каждой станции сканирования сделан согласно требованиям КЗ</t>
  </si>
  <si>
    <t>Импорт данных со сканера и планшета/смартфона выполнен</t>
  </si>
  <si>
    <t>Итоговое облако точек очищено от лишних объектов</t>
  </si>
  <si>
    <t>Импорт каталога координат марок выполнен</t>
  </si>
  <si>
    <t>Привязка облака точек к местной СК выполнена по маркам</t>
  </si>
  <si>
    <t>Анализ качества распознанных марок выполнен согласно требованиям КЗ</t>
  </si>
  <si>
    <t>Максимальная погрешность определения марок не превышает допуска, указанного в КЗ</t>
  </si>
  <si>
    <t>Расположение итогового облака точек во вкладке "Заключение" соответствует требованиям КЗ</t>
  </si>
  <si>
    <t>Экспорт отчёта по результатам сшивки облака точек в формате .*PDF выполнен согласно требованиям КЗ</t>
  </si>
  <si>
    <t>Имена файлов отчёта и проекта соответствуют требованиям КЗ</t>
  </si>
  <si>
    <t>Сечение на облаке точек создано согласно требованиям КЗ</t>
  </si>
  <si>
    <t>Толщина сечения составляет значению, указанному в КЗ</t>
  </si>
  <si>
    <t>Отрисовка 2D-плана выполнена</t>
  </si>
  <si>
    <t>Вычисленная площадь конкурсной площадки указана на плане согласно требованиям КЗ</t>
  </si>
  <si>
    <t>Навыки работы с технологиями наземного лазерного сканирования</t>
  </si>
  <si>
    <t>Роботизированные технологии</t>
  </si>
  <si>
    <t>Геодезические спутниковые технологии</t>
  </si>
  <si>
    <t>Да/Нет</t>
  </si>
  <si>
    <t>Организация работы и техника безопасности</t>
  </si>
  <si>
    <t>Организационно-распорядительная и графическая документация</t>
  </si>
  <si>
    <t>Менеджмент и коммуникации</t>
  </si>
  <si>
    <t>Технология выполнения геодезических работ в сферах профессиональной деятельности</t>
  </si>
  <si>
    <t>Оборудование и инструменты</t>
  </si>
  <si>
    <t>Офисное, полевое и специализированное ПО</t>
  </si>
  <si>
    <t xml:space="preserve"> </t>
  </si>
  <si>
    <t>В свойствах исходного пункта имеется набор координат X, Y,</t>
  </si>
  <si>
    <t>Построение поверхности в слое "Проект_Имя команды" выполнено</t>
  </si>
  <si>
    <t>Сшивка облаков точек между станциями выполнена</t>
  </si>
  <si>
    <t xml:space="preserve">Проект в ПО BLK 360 создан согласно требованиям КЗ </t>
  </si>
  <si>
    <t>Экспорт проекта в формате .*e57 выполнен согласно требованиям КЗ</t>
  </si>
  <si>
    <t>Финальный план сохранен КЗ</t>
  </si>
  <si>
    <t>Ориентирование инструмента для выноса исходного пункта выполнено согласно КЗ с точностью 2 см</t>
  </si>
  <si>
    <t>Исходный пункт вынесен на местности с точностью 2 см (план)</t>
  </si>
  <si>
    <t>Высота недоступного объекта определена</t>
  </si>
  <si>
    <t>Список КОД импортирован в проект</t>
  </si>
  <si>
    <t>Навыки топопграфической съёмки согласно нормативной документации</t>
  </si>
  <si>
    <t xml:space="preserve">Система высот выбрана согласно КЗ </t>
  </si>
  <si>
    <t>Параметры преобразования настроены согласно
приложению КЗ</t>
  </si>
  <si>
    <t>Точки вынесены в натуру с контролем качества плановых координат согласно КЗ</t>
  </si>
  <si>
    <t>RTK-соединение с локальной базой установлено</t>
  </si>
  <si>
    <t>Локализация конкурсной площадки методом в "2 шага" выполнена корректно</t>
  </si>
  <si>
    <t xml:space="preserve">Рабочий проект "SK_Имя команды" создан </t>
  </si>
  <si>
    <t xml:space="preserve">Рабочий проект "Local_Имя команды" создан </t>
  </si>
  <si>
    <t>Скриншот/скриншоты результатов трансформации создан</t>
  </si>
  <si>
    <t>Остаточные ошибки результатов трасформации распределены способом согласно КЗ</t>
  </si>
  <si>
    <t>Идентификаторы (ID) разбивочных точек соответствуют требованиям КЗ</t>
  </si>
  <si>
    <t xml:space="preserve">Рабочий проект "Rastr_Имя команды" создан </t>
  </si>
  <si>
    <t>Импорт двух файлов растровой подложки 
с USB-накопителя выполнен корректно</t>
  </si>
  <si>
    <t>Импорт списка кодов с USB-накопителя выполнен</t>
  </si>
  <si>
    <t>Экспорт проекта "Rastr_Имя команды" на USB-накопитель выполнен</t>
  </si>
  <si>
    <t>Пикетам с точечными кодами присвоены идентификаторы согласно КЗ</t>
  </si>
  <si>
    <t>Топосъёмка содержит пикеты с точечными объектами</t>
  </si>
  <si>
    <t>Топосъёмка содержит пикеты с линейными объектами</t>
  </si>
  <si>
    <t>Пикетам с линейными кодами присвоены идентификаторы согласно КЗ</t>
  </si>
  <si>
    <t>Пикетам с линейными кодами, отрисованными сплайном, присвоены идентификаторы согласно КЗ</t>
  </si>
  <si>
    <t>Топосъёмка содежрит пикеты, отрисованные дугой/дугами</t>
  </si>
  <si>
    <t>Пикетам с линейными кодами, отрисованными дугой/дугами, присвоены идентификаторы согласно КЗ</t>
  </si>
  <si>
    <t>Импорт каталога координат "SK_Имя команды"
с USB-накопителя выполнен</t>
  </si>
  <si>
    <t>Импорт каталога координат "Razbivka_Имя команды"
с USB-накопителя выполнен</t>
  </si>
  <si>
    <t xml:space="preserve">Все точки обозначены на местности согласно КЗ </t>
  </si>
  <si>
    <t>Все точки подписаны на местности согласно КЗ</t>
  </si>
  <si>
    <t>Скриншот результатов вычисленых площади и периметра фигуры создан и соответствует действительности</t>
  </si>
  <si>
    <t>Экспорт проектов "SK_Имя команды" и "Local_Имя команды" на USB-накопитель выполнен</t>
  </si>
  <si>
    <t>Высота недоступного обекта отличается от эталонной не более, чем на +-1 см</t>
  </si>
  <si>
    <t>Слой проекта переименован в "Рельеф"</t>
  </si>
  <si>
    <t>На одном уровне со слоем "Рельеф" создан слой "Проект"</t>
  </si>
  <si>
    <t>Структурная линия в слое "Проект" построенна по точкам согласно КЗ</t>
  </si>
  <si>
    <t>На плане земляных работ все вершины сетки квадратов подписаны согласно КЗ (исходная отметка, проектная отметка, рабочая отметка, с учетом цветов)</t>
  </si>
  <si>
    <t>Ведомость объемов по сетке сформирована и сохранена согласно КЗ</t>
  </si>
  <si>
    <t>Баланс земляных работ не превышает 10%</t>
  </si>
  <si>
    <t>Периодический мониторинг деформаций</t>
  </si>
  <si>
    <t>Полевой проект и отчёт сохранён на USB согласно КЗ</t>
  </si>
  <si>
    <t>Измерение группы точек выполнено не менее, чем с 3 станций установки тахеометра</t>
  </si>
  <si>
    <t>Точность ориентирования в плане на каждой станции не превышает 1 см</t>
  </si>
  <si>
    <t>Точность установки на каждой станции не превышает 1 см в плане и по высоте</t>
  </si>
  <si>
    <t>Идентификатор деформационых марок соответствует требованиям КЗ</t>
  </si>
  <si>
    <t>Измерение точек выполнено в безотражательном режиме на каждой станции</t>
  </si>
  <si>
    <t>Метод измерения группы точек задан согласно КЗ</t>
  </si>
  <si>
    <t>Скриншот с допусков сделан согласно КЗ</t>
  </si>
  <si>
    <t>Скриншот метода измерений сделан согласно КЗ</t>
  </si>
  <si>
    <t>Префикс вычисленным точкам присвоин согласно КЗ</t>
  </si>
  <si>
    <t>Высоты деформационных марок с 3-х станций отличаются не более чем 1 см.</t>
  </si>
  <si>
    <t>Топосъёмка содержит пикеты, отрисованные сплайном</t>
  </si>
  <si>
    <t>3 пикета с присвоением им кодов точечных объектов измерены</t>
  </si>
  <si>
    <t xml:space="preserve">8 пикетов с присвоением им кодов линейных объектов </t>
  </si>
  <si>
    <t>20 пикетов с присвоением им кодов площадных объектов измерены</t>
  </si>
  <si>
    <t>Инспектирование фасада здания</t>
  </si>
  <si>
    <t>Обращение с аккссесуаарми</t>
  </si>
  <si>
    <t>Региональный этап Чемпионата по профессиональному мастерству "Профессионалы" в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</si>
</sst>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2" fontId="5" fillId="3" borderId="0" xfId="0" applyNumberFormat="1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quotePrefix="1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quotePrefix="1" applyFont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9" fillId="0" borderId="1" xfId="0" quotePrefix="1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2" fontId="0" fillId="0" borderId="0" xfId="0" applyNumberFormat="1"/>
    <xf numFmtId="0" fontId="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center" vertical="center" wrapText="1"/>
    </xf>
    <xf numFmtId="2" fontId="7" fillId="4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8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60"/>
  <sheetViews>
    <sheetView tabSelected="1" zoomScale="110" zoomScaleNormal="110" workbookViewId="0">
      <selection activeCell="K19" sqref="K19"/>
    </sheetView>
  </sheetViews>
  <sheetFormatPr defaultColWidth="11" defaultRowHeight="15.75" x14ac:dyDescent="0.25"/>
  <cols>
    <col min="1" max="1" width="6.875" style="4" customWidth="1"/>
    <col min="2" max="2" width="31" style="21" customWidth="1"/>
    <col min="3" max="3" width="7.875" style="4" bestFit="1" customWidth="1"/>
    <col min="4" max="4" width="48.375" style="21" customWidth="1"/>
    <col min="5" max="5" width="10" style="4" customWidth="1"/>
    <col min="6" max="6" width="33.875" style="21" customWidth="1"/>
    <col min="7" max="7" width="20.625" style="4" bestFit="1" customWidth="1"/>
    <col min="8" max="8" width="7.125" style="4" bestFit="1" customWidth="1"/>
    <col min="9" max="9" width="8.375" style="16" customWidth="1"/>
    <col min="10" max="10" width="11" style="3"/>
    <col min="11" max="11" width="10.125" bestFit="1" customWidth="1"/>
  </cols>
  <sheetData>
    <row r="1" spans="1:12" x14ac:dyDescent="0.25">
      <c r="A1" s="4" t="s">
        <v>175</v>
      </c>
    </row>
    <row r="2" spans="1:12" ht="30" x14ac:dyDescent="0.25">
      <c r="B2" s="22" t="s">
        <v>13</v>
      </c>
      <c r="D2" s="25" t="s">
        <v>239</v>
      </c>
      <c r="E2" s="15"/>
    </row>
    <row r="3" spans="1:12" x14ac:dyDescent="0.25">
      <c r="B3" s="22" t="s">
        <v>15</v>
      </c>
      <c r="D3" s="25" t="s">
        <v>89</v>
      </c>
      <c r="E3" s="15"/>
    </row>
    <row r="5" spans="1:12" s="1" customFormat="1" ht="33.950000000000003" customHeight="1" x14ac:dyDescent="0.25">
      <c r="A5" s="5" t="s">
        <v>1</v>
      </c>
      <c r="B5" s="5" t="s">
        <v>12</v>
      </c>
      <c r="C5" s="5" t="s">
        <v>2</v>
      </c>
      <c r="D5" s="5" t="s">
        <v>4</v>
      </c>
      <c r="E5" s="5" t="s">
        <v>7</v>
      </c>
      <c r="F5" s="5" t="s">
        <v>3</v>
      </c>
      <c r="G5" s="5" t="s">
        <v>14</v>
      </c>
      <c r="H5" s="5" t="s">
        <v>17</v>
      </c>
      <c r="I5" s="6" t="s">
        <v>8</v>
      </c>
      <c r="J5" s="7"/>
    </row>
    <row r="7" spans="1:12" s="2" customFormat="1" ht="18.75" x14ac:dyDescent="0.3">
      <c r="A7" s="12" t="s">
        <v>0</v>
      </c>
      <c r="B7" s="23" t="s">
        <v>237</v>
      </c>
      <c r="C7" s="12"/>
      <c r="D7" s="23"/>
      <c r="E7" s="12"/>
      <c r="F7" s="23"/>
      <c r="G7" s="12"/>
      <c r="H7" s="12"/>
      <c r="I7" s="17">
        <f>SUM(I8:I102)</f>
        <v>32.000000000000014</v>
      </c>
      <c r="J7" s="8"/>
    </row>
    <row r="8" spans="1:12" x14ac:dyDescent="0.25">
      <c r="A8" s="10">
        <v>1</v>
      </c>
      <c r="B8" s="24" t="s">
        <v>18</v>
      </c>
      <c r="C8" s="13"/>
      <c r="D8" s="26"/>
      <c r="E8" s="13"/>
      <c r="F8" s="26"/>
      <c r="G8" s="13"/>
      <c r="H8" s="13"/>
      <c r="I8" s="18"/>
    </row>
    <row r="9" spans="1:12" x14ac:dyDescent="0.25">
      <c r="A9" s="10"/>
      <c r="B9" s="9"/>
      <c r="C9" s="10" t="s">
        <v>5</v>
      </c>
      <c r="D9" s="9" t="s">
        <v>19</v>
      </c>
      <c r="E9" s="10"/>
      <c r="F9" s="9"/>
      <c r="G9" s="10" t="s">
        <v>168</v>
      </c>
      <c r="H9" s="10">
        <v>6</v>
      </c>
      <c r="I9" s="19">
        <v>0.35</v>
      </c>
    </row>
    <row r="10" spans="1:12" ht="30" x14ac:dyDescent="0.25">
      <c r="A10" s="10"/>
      <c r="B10" s="9"/>
      <c r="C10" s="10" t="s">
        <v>5</v>
      </c>
      <c r="D10" s="9" t="s">
        <v>20</v>
      </c>
      <c r="E10" s="10"/>
      <c r="F10" s="9"/>
      <c r="G10" s="10" t="s">
        <v>168</v>
      </c>
      <c r="H10" s="10">
        <v>6</v>
      </c>
      <c r="I10" s="19">
        <v>0.28999999999999998</v>
      </c>
      <c r="J10" s="3">
        <v>1</v>
      </c>
      <c r="K10" s="33">
        <f>I17+I18+I72+I73+I74+I76+I77+I78+I79+II80+I81+I80</f>
        <v>5</v>
      </c>
      <c r="L10">
        <v>5</v>
      </c>
    </row>
    <row r="11" spans="1:12" x14ac:dyDescent="0.25">
      <c r="A11" s="10"/>
      <c r="B11" s="9"/>
      <c r="C11" s="10" t="s">
        <v>5</v>
      </c>
      <c r="D11" s="9" t="s">
        <v>21</v>
      </c>
      <c r="E11" s="10"/>
      <c r="F11" s="9"/>
      <c r="G11" s="10" t="s">
        <v>168</v>
      </c>
      <c r="H11" s="10">
        <v>6</v>
      </c>
      <c r="I11" s="19">
        <v>0.39</v>
      </c>
      <c r="J11" s="3">
        <v>2</v>
      </c>
      <c r="K11" s="33">
        <f>I15+I16</f>
        <v>2</v>
      </c>
      <c r="L11">
        <v>2</v>
      </c>
    </row>
    <row r="12" spans="1:12" x14ac:dyDescent="0.25">
      <c r="A12" s="10"/>
      <c r="B12" s="9"/>
      <c r="C12" s="10" t="s">
        <v>5</v>
      </c>
      <c r="D12" s="9" t="s">
        <v>22</v>
      </c>
      <c r="E12" s="10"/>
      <c r="F12" s="9"/>
      <c r="G12" s="10" t="s">
        <v>168</v>
      </c>
      <c r="H12" s="10">
        <v>6</v>
      </c>
      <c r="I12" s="19">
        <v>0.39</v>
      </c>
      <c r="J12" s="3">
        <v>3</v>
      </c>
      <c r="K12" s="33">
        <f>I28+I29+I30+I31+I32+I33+I37+I38+I39+I40+I41+I42+I43+I44+I45+I46+I47+I48+I24+I25</f>
        <v>1.0000000000000002</v>
      </c>
      <c r="L12">
        <v>1</v>
      </c>
    </row>
    <row r="13" spans="1:12" ht="30" x14ac:dyDescent="0.25">
      <c r="A13" s="10"/>
      <c r="B13" s="9"/>
      <c r="C13" s="10" t="s">
        <v>5</v>
      </c>
      <c r="D13" s="9" t="s">
        <v>23</v>
      </c>
      <c r="E13" s="14"/>
      <c r="F13" s="27"/>
      <c r="G13" s="10" t="s">
        <v>168</v>
      </c>
      <c r="H13" s="10">
        <v>6</v>
      </c>
      <c r="I13" s="20">
        <v>0.27</v>
      </c>
      <c r="J13" s="3">
        <v>4</v>
      </c>
      <c r="K13" s="33">
        <f>I22+I23+I26+I35+I36+I50+I51+I52+I53+I34+I54</f>
        <v>7.9999999999999991</v>
      </c>
      <c r="L13">
        <v>8</v>
      </c>
    </row>
    <row r="14" spans="1:12" x14ac:dyDescent="0.25">
      <c r="A14" s="10"/>
      <c r="B14" s="9"/>
      <c r="C14" s="10" t="s">
        <v>5</v>
      </c>
      <c r="D14" s="9" t="s">
        <v>24</v>
      </c>
      <c r="E14" s="10"/>
      <c r="F14" s="9"/>
      <c r="G14" s="10" t="s">
        <v>168</v>
      </c>
      <c r="H14" s="10">
        <v>6</v>
      </c>
      <c r="I14" s="19">
        <v>0.23</v>
      </c>
      <c r="J14" s="3">
        <v>5</v>
      </c>
      <c r="K14" s="33">
        <f>I88+I93+I98</f>
        <v>5</v>
      </c>
      <c r="L14">
        <v>5</v>
      </c>
    </row>
    <row r="15" spans="1:12" ht="30" x14ac:dyDescent="0.25">
      <c r="A15" s="10"/>
      <c r="B15" s="9"/>
      <c r="C15" s="10" t="s">
        <v>5</v>
      </c>
      <c r="D15" s="9" t="s">
        <v>176</v>
      </c>
      <c r="E15" s="10"/>
      <c r="F15" s="9"/>
      <c r="G15" s="10" t="s">
        <v>168</v>
      </c>
      <c r="H15" s="10">
        <v>2</v>
      </c>
      <c r="I15" s="19">
        <v>1</v>
      </c>
      <c r="J15" s="3">
        <v>6</v>
      </c>
      <c r="K15" s="33">
        <f>I9+I10+I11+I12+I13+I14+I19+I20+I27+I58+I59+I60+I61+I62+I63+I64+I65+I66+I67+I68+I69+I70+I71+I56+I57+I82+I75+I83</f>
        <v>11</v>
      </c>
      <c r="L15">
        <v>11</v>
      </c>
    </row>
    <row r="16" spans="1:12" ht="30" x14ac:dyDescent="0.25">
      <c r="A16" s="10"/>
      <c r="B16" s="9"/>
      <c r="C16" s="10" t="s">
        <v>5</v>
      </c>
      <c r="D16" s="9" t="s">
        <v>25</v>
      </c>
      <c r="E16" s="10"/>
      <c r="F16" s="9"/>
      <c r="G16" s="10" t="s">
        <v>168</v>
      </c>
      <c r="H16" s="10">
        <v>2</v>
      </c>
      <c r="I16" s="19">
        <v>1</v>
      </c>
      <c r="L16">
        <f>SUM(L10:L15)</f>
        <v>32</v>
      </c>
    </row>
    <row r="17" spans="1:9" x14ac:dyDescent="0.25">
      <c r="A17" s="10"/>
      <c r="B17" s="9"/>
      <c r="C17" s="10" t="s">
        <v>5</v>
      </c>
      <c r="D17" s="9" t="s">
        <v>26</v>
      </c>
      <c r="E17" s="10"/>
      <c r="F17" s="9"/>
      <c r="G17" s="10" t="s">
        <v>168</v>
      </c>
      <c r="H17" s="10">
        <v>1</v>
      </c>
      <c r="I17" s="19">
        <v>0.95</v>
      </c>
    </row>
    <row r="18" spans="1:9" x14ac:dyDescent="0.25">
      <c r="A18" s="10"/>
      <c r="B18" s="9"/>
      <c r="C18" s="10" t="s">
        <v>5</v>
      </c>
      <c r="D18" s="9" t="s">
        <v>27</v>
      </c>
      <c r="E18" s="10"/>
      <c r="F18" s="9"/>
      <c r="G18" s="10" t="s">
        <v>168</v>
      </c>
      <c r="H18" s="10">
        <v>1</v>
      </c>
      <c r="I18" s="19">
        <v>0.89</v>
      </c>
    </row>
    <row r="19" spans="1:9" ht="30" x14ac:dyDescent="0.25">
      <c r="A19" s="10"/>
      <c r="B19" s="9"/>
      <c r="C19" s="10" t="s">
        <v>5</v>
      </c>
      <c r="D19" s="9" t="s">
        <v>28</v>
      </c>
      <c r="E19" s="10"/>
      <c r="F19" s="9"/>
      <c r="G19" s="10" t="s">
        <v>168</v>
      </c>
      <c r="H19" s="10">
        <v>6</v>
      </c>
      <c r="I19" s="19">
        <v>0.33</v>
      </c>
    </row>
    <row r="20" spans="1:9" x14ac:dyDescent="0.25">
      <c r="A20" s="10"/>
      <c r="B20" s="24"/>
      <c r="C20" s="10" t="s">
        <v>5</v>
      </c>
      <c r="D20" s="9" t="s">
        <v>29</v>
      </c>
      <c r="E20" s="13"/>
      <c r="F20" s="26"/>
      <c r="G20" s="10" t="s">
        <v>168</v>
      </c>
      <c r="H20" s="13">
        <v>6</v>
      </c>
      <c r="I20" s="19">
        <v>0.48</v>
      </c>
    </row>
    <row r="21" spans="1:9" x14ac:dyDescent="0.25">
      <c r="A21" s="10">
        <v>2</v>
      </c>
      <c r="B21" s="24" t="s">
        <v>30</v>
      </c>
      <c r="C21" s="13"/>
      <c r="D21" s="26"/>
      <c r="E21" s="13"/>
      <c r="F21" s="26"/>
      <c r="G21" s="10"/>
      <c r="H21" s="13"/>
      <c r="I21" s="18"/>
    </row>
    <row r="22" spans="1:9" ht="30" x14ac:dyDescent="0.25">
      <c r="A22" s="10"/>
      <c r="B22" s="9"/>
      <c r="C22" s="10" t="s">
        <v>5</v>
      </c>
      <c r="D22" s="9" t="s">
        <v>31</v>
      </c>
      <c r="E22" s="10"/>
      <c r="F22" s="9"/>
      <c r="G22" s="10" t="s">
        <v>168</v>
      </c>
      <c r="H22" s="10">
        <v>4</v>
      </c>
      <c r="I22" s="19">
        <v>0.87</v>
      </c>
    </row>
    <row r="23" spans="1:9" ht="30" x14ac:dyDescent="0.25">
      <c r="A23" s="10"/>
      <c r="B23" s="9"/>
      <c r="C23" s="10" t="s">
        <v>5</v>
      </c>
      <c r="D23" s="27" t="s">
        <v>182</v>
      </c>
      <c r="E23" s="14"/>
      <c r="F23" s="27"/>
      <c r="G23" s="10" t="s">
        <v>168</v>
      </c>
      <c r="H23" s="10">
        <v>4</v>
      </c>
      <c r="I23" s="20">
        <v>1.91</v>
      </c>
    </row>
    <row r="24" spans="1:9" x14ac:dyDescent="0.25">
      <c r="A24" s="10"/>
      <c r="B24" s="9"/>
      <c r="C24" s="10" t="s">
        <v>5</v>
      </c>
      <c r="D24" s="9" t="s">
        <v>32</v>
      </c>
      <c r="E24" s="10"/>
      <c r="F24" s="9"/>
      <c r="G24" s="10" t="s">
        <v>168</v>
      </c>
      <c r="H24" s="10">
        <v>3</v>
      </c>
      <c r="I24" s="19">
        <v>0.1</v>
      </c>
    </row>
    <row r="25" spans="1:9" ht="30" x14ac:dyDescent="0.25">
      <c r="A25" s="10"/>
      <c r="B25" s="9"/>
      <c r="C25" s="10" t="s">
        <v>5</v>
      </c>
      <c r="D25" s="9" t="s">
        <v>183</v>
      </c>
      <c r="E25" s="10"/>
      <c r="F25" s="9"/>
      <c r="G25" s="10" t="s">
        <v>168</v>
      </c>
      <c r="H25" s="10">
        <v>3</v>
      </c>
      <c r="I25" s="19">
        <v>0.1</v>
      </c>
    </row>
    <row r="26" spans="1:9" ht="30" x14ac:dyDescent="0.25">
      <c r="A26" s="10"/>
      <c r="B26" s="9"/>
      <c r="C26" s="10" t="s">
        <v>5</v>
      </c>
      <c r="D26" s="9" t="s">
        <v>33</v>
      </c>
      <c r="E26" s="10"/>
      <c r="F26" s="9"/>
      <c r="G26" s="10" t="s">
        <v>168</v>
      </c>
      <c r="H26" s="10">
        <v>4</v>
      </c>
      <c r="I26" s="19">
        <v>1.26</v>
      </c>
    </row>
    <row r="27" spans="1:9" ht="30" x14ac:dyDescent="0.25">
      <c r="A27" s="10"/>
      <c r="B27" s="9"/>
      <c r="C27" s="10" t="s">
        <v>5</v>
      </c>
      <c r="D27" s="9" t="s">
        <v>34</v>
      </c>
      <c r="E27" s="10"/>
      <c r="F27" s="9"/>
      <c r="G27" s="10" t="s">
        <v>168</v>
      </c>
      <c r="H27" s="10">
        <v>6</v>
      </c>
      <c r="I27" s="19">
        <v>0.97</v>
      </c>
    </row>
    <row r="28" spans="1:9" x14ac:dyDescent="0.25">
      <c r="A28" s="10"/>
      <c r="B28" s="9"/>
      <c r="C28" s="10" t="s">
        <v>5</v>
      </c>
      <c r="D28" s="27" t="s">
        <v>35</v>
      </c>
      <c r="E28" s="14"/>
      <c r="F28" s="27"/>
      <c r="G28" s="10" t="s">
        <v>168</v>
      </c>
      <c r="H28" s="10">
        <v>3</v>
      </c>
      <c r="I28" s="20">
        <v>0.02</v>
      </c>
    </row>
    <row r="29" spans="1:9" x14ac:dyDescent="0.25">
      <c r="A29" s="10"/>
      <c r="B29" s="9"/>
      <c r="C29" s="10" t="s">
        <v>5</v>
      </c>
      <c r="D29" s="9" t="s">
        <v>36</v>
      </c>
      <c r="E29" s="10"/>
      <c r="F29" s="9"/>
      <c r="G29" s="10" t="s">
        <v>168</v>
      </c>
      <c r="H29" s="10">
        <v>3</v>
      </c>
      <c r="I29" s="20">
        <v>0.02</v>
      </c>
    </row>
    <row r="30" spans="1:9" ht="30" x14ac:dyDescent="0.25">
      <c r="A30" s="10"/>
      <c r="B30" s="9"/>
      <c r="C30" s="10" t="s">
        <v>5</v>
      </c>
      <c r="D30" s="9" t="s">
        <v>37</v>
      </c>
      <c r="E30" s="10"/>
      <c r="F30" s="9"/>
      <c r="G30" s="10" t="s">
        <v>168</v>
      </c>
      <c r="H30" s="10">
        <v>3</v>
      </c>
      <c r="I30" s="20">
        <v>0.02</v>
      </c>
    </row>
    <row r="31" spans="1:9" x14ac:dyDescent="0.25">
      <c r="A31" s="10"/>
      <c r="B31" s="9"/>
      <c r="C31" s="10" t="s">
        <v>5</v>
      </c>
      <c r="D31" s="9" t="s">
        <v>184</v>
      </c>
      <c r="E31" s="10"/>
      <c r="F31" s="9"/>
      <c r="G31" s="10" t="s">
        <v>168</v>
      </c>
      <c r="H31" s="10">
        <v>3</v>
      </c>
      <c r="I31" s="20">
        <v>0.04</v>
      </c>
    </row>
    <row r="32" spans="1:9" ht="30" x14ac:dyDescent="0.25">
      <c r="A32" s="10"/>
      <c r="B32" s="9"/>
      <c r="C32" s="10" t="s">
        <v>5</v>
      </c>
      <c r="D32" s="9" t="s">
        <v>214</v>
      </c>
      <c r="E32" s="10"/>
      <c r="F32" s="9"/>
      <c r="G32" s="10" t="s">
        <v>168</v>
      </c>
      <c r="H32" s="10">
        <v>3</v>
      </c>
      <c r="I32" s="20">
        <v>0.05</v>
      </c>
    </row>
    <row r="33" spans="1:9" ht="30" x14ac:dyDescent="0.25">
      <c r="A33" s="10"/>
      <c r="B33" s="9"/>
      <c r="C33" s="10" t="s">
        <v>5</v>
      </c>
      <c r="D33" s="9" t="s">
        <v>38</v>
      </c>
      <c r="E33" s="10"/>
      <c r="F33" s="9"/>
      <c r="G33" s="10" t="s">
        <v>168</v>
      </c>
      <c r="H33" s="10">
        <v>3</v>
      </c>
      <c r="I33" s="20">
        <v>0.05</v>
      </c>
    </row>
    <row r="34" spans="1:9" x14ac:dyDescent="0.25">
      <c r="A34" s="10"/>
      <c r="B34" s="9"/>
      <c r="C34" s="10" t="s">
        <v>5</v>
      </c>
      <c r="D34" s="9" t="s">
        <v>39</v>
      </c>
      <c r="E34" s="10"/>
      <c r="F34" s="9"/>
      <c r="G34" s="10" t="s">
        <v>168</v>
      </c>
      <c r="H34" s="10">
        <v>4</v>
      </c>
      <c r="I34" s="19">
        <v>0.99</v>
      </c>
    </row>
    <row r="35" spans="1:9" x14ac:dyDescent="0.25">
      <c r="A35" s="10"/>
      <c r="B35" s="9"/>
      <c r="C35" s="10" t="s">
        <v>5</v>
      </c>
      <c r="D35" s="9" t="s">
        <v>40</v>
      </c>
      <c r="E35" s="10"/>
      <c r="F35" s="9"/>
      <c r="G35" s="10" t="s">
        <v>168</v>
      </c>
      <c r="H35" s="10">
        <v>4</v>
      </c>
      <c r="I35" s="19">
        <v>0.85</v>
      </c>
    </row>
    <row r="36" spans="1:9" x14ac:dyDescent="0.25">
      <c r="A36" s="10"/>
      <c r="B36" s="9"/>
      <c r="C36" s="10" t="s">
        <v>5</v>
      </c>
      <c r="D36" s="9" t="s">
        <v>41</v>
      </c>
      <c r="E36" s="10"/>
      <c r="F36" s="9"/>
      <c r="G36" s="10" t="s">
        <v>168</v>
      </c>
      <c r="H36" s="10">
        <v>4</v>
      </c>
      <c r="I36" s="19">
        <v>0.62</v>
      </c>
    </row>
    <row r="37" spans="1:9" x14ac:dyDescent="0.25">
      <c r="A37" s="10"/>
      <c r="B37" s="9"/>
      <c r="C37" s="10" t="s">
        <v>5</v>
      </c>
      <c r="D37" s="9" t="s">
        <v>42</v>
      </c>
      <c r="E37" s="10"/>
      <c r="F37" s="9"/>
      <c r="G37" s="10" t="s">
        <v>168</v>
      </c>
      <c r="H37" s="10">
        <v>3</v>
      </c>
      <c r="I37" s="19">
        <v>0.05</v>
      </c>
    </row>
    <row r="38" spans="1:9" x14ac:dyDescent="0.25">
      <c r="A38" s="10"/>
      <c r="B38" s="9"/>
      <c r="C38" s="10" t="s">
        <v>5</v>
      </c>
      <c r="D38" s="9" t="s">
        <v>43</v>
      </c>
      <c r="E38" s="10"/>
      <c r="F38" s="9"/>
      <c r="G38" s="10" t="s">
        <v>168</v>
      </c>
      <c r="H38" s="10">
        <v>3</v>
      </c>
      <c r="I38" s="19">
        <v>0.05</v>
      </c>
    </row>
    <row r="39" spans="1:9" x14ac:dyDescent="0.25">
      <c r="A39" s="10"/>
      <c r="B39" s="9"/>
      <c r="C39" s="10" t="s">
        <v>5</v>
      </c>
      <c r="D39" s="9" t="s">
        <v>44</v>
      </c>
      <c r="E39" s="10"/>
      <c r="F39" s="9"/>
      <c r="G39" s="10" t="s">
        <v>168</v>
      </c>
      <c r="H39" s="10">
        <v>3</v>
      </c>
      <c r="I39" s="19">
        <v>0.05</v>
      </c>
    </row>
    <row r="40" spans="1:9" x14ac:dyDescent="0.25">
      <c r="A40" s="10"/>
      <c r="B40" s="9"/>
      <c r="C40" s="10" t="s">
        <v>5</v>
      </c>
      <c r="D40" s="9" t="s">
        <v>45</v>
      </c>
      <c r="E40" s="10"/>
      <c r="F40" s="9"/>
      <c r="G40" s="10" t="s">
        <v>168</v>
      </c>
      <c r="H40" s="10">
        <v>3</v>
      </c>
      <c r="I40" s="19">
        <v>0.05</v>
      </c>
    </row>
    <row r="41" spans="1:9" x14ac:dyDescent="0.25">
      <c r="A41" s="10"/>
      <c r="B41" s="9"/>
      <c r="C41" s="10" t="s">
        <v>5</v>
      </c>
      <c r="D41" s="9" t="s">
        <v>46</v>
      </c>
      <c r="E41" s="10"/>
      <c r="F41" s="9"/>
      <c r="G41" s="10" t="s">
        <v>168</v>
      </c>
      <c r="H41" s="10">
        <v>3</v>
      </c>
      <c r="I41" s="19">
        <v>0.05</v>
      </c>
    </row>
    <row r="42" spans="1:9" x14ac:dyDescent="0.25">
      <c r="A42" s="10"/>
      <c r="B42" s="9"/>
      <c r="C42" s="10" t="s">
        <v>5</v>
      </c>
      <c r="D42" s="9" t="s">
        <v>47</v>
      </c>
      <c r="E42" s="10"/>
      <c r="F42" s="9"/>
      <c r="G42" s="10" t="s">
        <v>168</v>
      </c>
      <c r="H42" s="10">
        <v>3</v>
      </c>
      <c r="I42" s="19">
        <v>0.05</v>
      </c>
    </row>
    <row r="43" spans="1:9" x14ac:dyDescent="0.25">
      <c r="A43" s="10"/>
      <c r="B43" s="9"/>
      <c r="C43" s="10" t="s">
        <v>5</v>
      </c>
      <c r="D43" s="9" t="s">
        <v>48</v>
      </c>
      <c r="E43" s="10"/>
      <c r="F43" s="9"/>
      <c r="G43" s="10" t="s">
        <v>168</v>
      </c>
      <c r="H43" s="10">
        <v>3</v>
      </c>
      <c r="I43" s="19">
        <v>0.05</v>
      </c>
    </row>
    <row r="44" spans="1:9" x14ac:dyDescent="0.25">
      <c r="A44" s="10"/>
      <c r="B44" s="9"/>
      <c r="C44" s="10" t="s">
        <v>5</v>
      </c>
      <c r="D44" s="9" t="s">
        <v>49</v>
      </c>
      <c r="E44" s="10"/>
      <c r="F44" s="9"/>
      <c r="G44" s="10" t="s">
        <v>168</v>
      </c>
      <c r="H44" s="10">
        <v>3</v>
      </c>
      <c r="I44" s="19">
        <v>0.05</v>
      </c>
    </row>
    <row r="45" spans="1:9" x14ac:dyDescent="0.25">
      <c r="A45" s="10"/>
      <c r="B45" s="9"/>
      <c r="C45" s="10" t="s">
        <v>5</v>
      </c>
      <c r="D45" s="9" t="s">
        <v>50</v>
      </c>
      <c r="E45" s="10"/>
      <c r="F45" s="9"/>
      <c r="G45" s="10" t="s">
        <v>168</v>
      </c>
      <c r="H45" s="10">
        <v>3</v>
      </c>
      <c r="I45" s="19">
        <v>0.05</v>
      </c>
    </row>
    <row r="46" spans="1:9" x14ac:dyDescent="0.25">
      <c r="A46" s="10"/>
      <c r="B46" s="9"/>
      <c r="C46" s="10" t="s">
        <v>5</v>
      </c>
      <c r="D46" s="9" t="s">
        <v>51</v>
      </c>
      <c r="E46" s="10"/>
      <c r="F46" s="9"/>
      <c r="G46" s="10" t="s">
        <v>168</v>
      </c>
      <c r="H46" s="10">
        <v>3</v>
      </c>
      <c r="I46" s="19">
        <v>0.05</v>
      </c>
    </row>
    <row r="47" spans="1:9" x14ac:dyDescent="0.25">
      <c r="A47" s="10"/>
      <c r="B47" s="9"/>
      <c r="C47" s="10" t="s">
        <v>5</v>
      </c>
      <c r="D47" s="9" t="s">
        <v>52</v>
      </c>
      <c r="E47" s="10"/>
      <c r="F47" s="9"/>
      <c r="G47" s="10" t="s">
        <v>168</v>
      </c>
      <c r="H47" s="10">
        <v>3</v>
      </c>
      <c r="I47" s="19">
        <v>0.05</v>
      </c>
    </row>
    <row r="48" spans="1:9" x14ac:dyDescent="0.25">
      <c r="A48" s="10"/>
      <c r="B48" s="9"/>
      <c r="C48" s="10" t="s">
        <v>5</v>
      </c>
      <c r="D48" s="9" t="s">
        <v>53</v>
      </c>
      <c r="E48" s="10"/>
      <c r="F48" s="9"/>
      <c r="G48" s="10" t="s">
        <v>168</v>
      </c>
      <c r="H48" s="10">
        <v>3</v>
      </c>
      <c r="I48" s="19">
        <v>0.05</v>
      </c>
    </row>
    <row r="49" spans="1:9" ht="30" x14ac:dyDescent="0.25">
      <c r="A49" s="10">
        <v>3</v>
      </c>
      <c r="B49" s="9" t="s">
        <v>54</v>
      </c>
      <c r="C49" s="10"/>
      <c r="D49" s="9"/>
      <c r="E49" s="10"/>
      <c r="F49" s="9"/>
      <c r="G49" s="10"/>
      <c r="H49" s="10"/>
      <c r="I49" s="19"/>
    </row>
    <row r="50" spans="1:9" x14ac:dyDescent="0.25">
      <c r="A50" s="10"/>
      <c r="B50" s="9"/>
      <c r="C50" s="10" t="s">
        <v>5</v>
      </c>
      <c r="D50" s="9" t="s">
        <v>55</v>
      </c>
      <c r="E50" s="10"/>
      <c r="F50" s="9"/>
      <c r="G50" s="10" t="s">
        <v>168</v>
      </c>
      <c r="H50" s="10">
        <v>4</v>
      </c>
      <c r="I50" s="19">
        <v>0.3</v>
      </c>
    </row>
    <row r="51" spans="1:9" ht="30" x14ac:dyDescent="0.25">
      <c r="A51" s="10"/>
      <c r="B51" s="9"/>
      <c r="C51" s="10" t="s">
        <v>5</v>
      </c>
      <c r="D51" s="9" t="s">
        <v>56</v>
      </c>
      <c r="E51" s="10"/>
      <c r="F51" s="9"/>
      <c r="G51" s="10" t="s">
        <v>168</v>
      </c>
      <c r="H51" s="10">
        <v>4</v>
      </c>
      <c r="I51" s="19">
        <v>0.3</v>
      </c>
    </row>
    <row r="52" spans="1:9" x14ac:dyDescent="0.25">
      <c r="A52" s="10"/>
      <c r="B52" s="9"/>
      <c r="C52" s="10" t="s">
        <v>5</v>
      </c>
      <c r="D52" s="9" t="s">
        <v>57</v>
      </c>
      <c r="E52" s="10"/>
      <c r="F52" s="9"/>
      <c r="G52" s="10" t="s">
        <v>168</v>
      </c>
      <c r="H52" s="10">
        <v>4</v>
      </c>
      <c r="I52" s="19">
        <v>0.3</v>
      </c>
    </row>
    <row r="53" spans="1:9" ht="30" x14ac:dyDescent="0.25">
      <c r="A53" s="10"/>
      <c r="B53" s="9"/>
      <c r="C53" s="10" t="s">
        <v>5</v>
      </c>
      <c r="D53" s="9" t="s">
        <v>58</v>
      </c>
      <c r="E53" s="10"/>
      <c r="F53" s="9"/>
      <c r="G53" s="10" t="s">
        <v>168</v>
      </c>
      <c r="H53" s="10">
        <v>4</v>
      </c>
      <c r="I53" s="19">
        <v>0.3</v>
      </c>
    </row>
    <row r="54" spans="1:9" ht="30" x14ac:dyDescent="0.25">
      <c r="A54" s="10"/>
      <c r="B54" s="9"/>
      <c r="C54" s="10" t="s">
        <v>5</v>
      </c>
      <c r="D54" s="9" t="s">
        <v>59</v>
      </c>
      <c r="E54" s="10"/>
      <c r="F54" s="9"/>
      <c r="G54" s="10" t="s">
        <v>168</v>
      </c>
      <c r="H54" s="10">
        <v>4</v>
      </c>
      <c r="I54" s="19">
        <v>0.3</v>
      </c>
    </row>
    <row r="55" spans="1:9" ht="30" x14ac:dyDescent="0.25">
      <c r="A55" s="10">
        <v>4</v>
      </c>
      <c r="B55" s="9" t="s">
        <v>80</v>
      </c>
      <c r="C55" s="10"/>
      <c r="D55" s="9"/>
      <c r="E55" s="10"/>
      <c r="F55" s="9"/>
      <c r="G55" s="10"/>
      <c r="H55" s="10"/>
      <c r="I55" s="19"/>
    </row>
    <row r="56" spans="1:9" ht="30" x14ac:dyDescent="0.25">
      <c r="A56" s="10"/>
      <c r="B56" s="9"/>
      <c r="C56" s="10" t="s">
        <v>5</v>
      </c>
      <c r="D56" s="9" t="s">
        <v>60</v>
      </c>
      <c r="E56" s="10"/>
      <c r="F56" s="9"/>
      <c r="G56" s="10" t="s">
        <v>168</v>
      </c>
      <c r="H56" s="10">
        <v>6</v>
      </c>
      <c r="I56" s="19">
        <v>0.42</v>
      </c>
    </row>
    <row r="57" spans="1:9" x14ac:dyDescent="0.25">
      <c r="A57" s="10"/>
      <c r="B57" s="9"/>
      <c r="C57" s="10" t="s">
        <v>5</v>
      </c>
      <c r="D57" s="9" t="s">
        <v>215</v>
      </c>
      <c r="E57" s="10"/>
      <c r="F57" s="9"/>
      <c r="G57" s="10" t="s">
        <v>168</v>
      </c>
      <c r="H57" s="10">
        <v>6</v>
      </c>
      <c r="I57" s="19">
        <v>0.42</v>
      </c>
    </row>
    <row r="58" spans="1:9" ht="30" x14ac:dyDescent="0.25">
      <c r="A58" s="10"/>
      <c r="B58" s="9"/>
      <c r="C58" s="10" t="s">
        <v>5</v>
      </c>
      <c r="D58" s="9" t="s">
        <v>61</v>
      </c>
      <c r="E58" s="10"/>
      <c r="F58" s="9"/>
      <c r="G58" s="10" t="s">
        <v>168</v>
      </c>
      <c r="H58" s="10">
        <v>6</v>
      </c>
      <c r="I58" s="19">
        <v>0.49</v>
      </c>
    </row>
    <row r="59" spans="1:9" x14ac:dyDescent="0.25">
      <c r="A59" s="10"/>
      <c r="B59" s="9"/>
      <c r="C59" s="10" t="s">
        <v>5</v>
      </c>
      <c r="D59" s="9" t="s">
        <v>62</v>
      </c>
      <c r="E59" s="10"/>
      <c r="F59" s="9"/>
      <c r="G59" s="10" t="s">
        <v>168</v>
      </c>
      <c r="H59" s="10">
        <v>6</v>
      </c>
      <c r="I59" s="19">
        <v>0.44</v>
      </c>
    </row>
    <row r="60" spans="1:9" ht="27" customHeight="1" x14ac:dyDescent="0.25">
      <c r="A60" s="10"/>
      <c r="B60" s="9"/>
      <c r="C60" s="10" t="s">
        <v>5</v>
      </c>
      <c r="D60" s="9" t="s">
        <v>63</v>
      </c>
      <c r="E60" s="10"/>
      <c r="F60" s="9"/>
      <c r="G60" s="10" t="s">
        <v>168</v>
      </c>
      <c r="H60" s="10">
        <v>6</v>
      </c>
      <c r="I60" s="19">
        <v>0.35</v>
      </c>
    </row>
    <row r="61" spans="1:9" x14ac:dyDescent="0.25">
      <c r="A61" s="10"/>
      <c r="B61" s="9"/>
      <c r="C61" s="10" t="s">
        <v>5</v>
      </c>
      <c r="D61" s="9" t="s">
        <v>216</v>
      </c>
      <c r="E61" s="10"/>
      <c r="F61" s="9"/>
      <c r="G61" s="10" t="s">
        <v>168</v>
      </c>
      <c r="H61" s="10">
        <v>6</v>
      </c>
      <c r="I61" s="19">
        <v>0.37</v>
      </c>
    </row>
    <row r="62" spans="1:9" ht="30" x14ac:dyDescent="0.25">
      <c r="A62" s="10"/>
      <c r="B62" s="9"/>
      <c r="C62" s="10" t="s">
        <v>5</v>
      </c>
      <c r="D62" s="9" t="s">
        <v>217</v>
      </c>
      <c r="E62" s="10"/>
      <c r="F62" s="9"/>
      <c r="G62" s="10" t="s">
        <v>168</v>
      </c>
      <c r="H62" s="10">
        <v>6</v>
      </c>
      <c r="I62" s="19">
        <v>0.35</v>
      </c>
    </row>
    <row r="63" spans="1:9" x14ac:dyDescent="0.25">
      <c r="A63" s="10"/>
      <c r="B63" s="9"/>
      <c r="C63" s="10" t="s">
        <v>5</v>
      </c>
      <c r="D63" s="9" t="s">
        <v>64</v>
      </c>
      <c r="E63" s="10"/>
      <c r="F63" s="9"/>
      <c r="G63" s="10" t="s">
        <v>168</v>
      </c>
      <c r="H63" s="10">
        <v>6</v>
      </c>
      <c r="I63" s="19">
        <v>0.39</v>
      </c>
    </row>
    <row r="64" spans="1:9" ht="30" x14ac:dyDescent="0.25">
      <c r="A64" s="10"/>
      <c r="B64" s="9"/>
      <c r="C64" s="10" t="s">
        <v>5</v>
      </c>
      <c r="D64" s="9" t="s">
        <v>177</v>
      </c>
      <c r="E64" s="10"/>
      <c r="F64" s="9"/>
      <c r="G64" s="10" t="s">
        <v>168</v>
      </c>
      <c r="H64" s="10">
        <v>6</v>
      </c>
      <c r="I64" s="19">
        <v>0.32</v>
      </c>
    </row>
    <row r="65" spans="1:9" x14ac:dyDescent="0.25">
      <c r="A65" s="10"/>
      <c r="B65" s="9"/>
      <c r="C65" s="10" t="s">
        <v>5</v>
      </c>
      <c r="D65" s="9" t="s">
        <v>65</v>
      </c>
      <c r="E65" s="10"/>
      <c r="F65" s="9"/>
      <c r="G65" s="10" t="s">
        <v>168</v>
      </c>
      <c r="H65" s="10">
        <v>6</v>
      </c>
      <c r="I65" s="19">
        <v>0.54</v>
      </c>
    </row>
    <row r="66" spans="1:9" x14ac:dyDescent="0.25">
      <c r="A66" s="10"/>
      <c r="B66" s="9"/>
      <c r="C66" s="10" t="s">
        <v>5</v>
      </c>
      <c r="D66" s="9" t="s">
        <v>66</v>
      </c>
      <c r="E66" s="10"/>
      <c r="F66" s="9"/>
      <c r="G66" s="10" t="s">
        <v>168</v>
      </c>
      <c r="H66" s="10">
        <v>6</v>
      </c>
      <c r="I66" s="19">
        <v>0.35</v>
      </c>
    </row>
    <row r="67" spans="1:9" x14ac:dyDescent="0.25">
      <c r="A67" s="10"/>
      <c r="B67" s="9"/>
      <c r="C67" s="10" t="s">
        <v>5</v>
      </c>
      <c r="D67" s="9" t="s">
        <v>67</v>
      </c>
      <c r="E67" s="10"/>
      <c r="F67" s="9"/>
      <c r="G67" s="10" t="s">
        <v>168</v>
      </c>
      <c r="H67" s="10">
        <v>6</v>
      </c>
      <c r="I67" s="19">
        <v>0.39</v>
      </c>
    </row>
    <row r="68" spans="1:9" x14ac:dyDescent="0.25">
      <c r="A68" s="10"/>
      <c r="B68" s="9"/>
      <c r="C68" s="10" t="s">
        <v>5</v>
      </c>
      <c r="D68" s="9" t="s">
        <v>68</v>
      </c>
      <c r="E68" s="10"/>
      <c r="F68" s="9"/>
      <c r="G68" s="10" t="s">
        <v>168</v>
      </c>
      <c r="H68" s="10">
        <v>6</v>
      </c>
      <c r="I68" s="19">
        <v>0.44</v>
      </c>
    </row>
    <row r="69" spans="1:9" x14ac:dyDescent="0.25">
      <c r="A69" s="10"/>
      <c r="B69" s="9"/>
      <c r="C69" s="10" t="s">
        <v>5</v>
      </c>
      <c r="D69" s="9" t="s">
        <v>69</v>
      </c>
      <c r="E69" s="10"/>
      <c r="F69" s="9"/>
      <c r="G69" s="10" t="s">
        <v>168</v>
      </c>
      <c r="H69" s="10">
        <v>6</v>
      </c>
      <c r="I69" s="19">
        <v>0.34</v>
      </c>
    </row>
    <row r="70" spans="1:9" x14ac:dyDescent="0.25">
      <c r="A70" s="10"/>
      <c r="B70" s="9"/>
      <c r="C70" s="10" t="s">
        <v>5</v>
      </c>
      <c r="D70" s="9" t="s">
        <v>70</v>
      </c>
      <c r="E70" s="10"/>
      <c r="F70" s="9"/>
      <c r="G70" s="10" t="s">
        <v>168</v>
      </c>
      <c r="H70" s="10">
        <v>6</v>
      </c>
      <c r="I70" s="19">
        <v>0.39</v>
      </c>
    </row>
    <row r="71" spans="1:9" x14ac:dyDescent="0.25">
      <c r="A71" s="10"/>
      <c r="B71" s="9"/>
      <c r="C71" s="10" t="s">
        <v>5</v>
      </c>
      <c r="D71" s="9" t="s">
        <v>71</v>
      </c>
      <c r="E71" s="10"/>
      <c r="F71" s="9"/>
      <c r="G71" s="10" t="s">
        <v>168</v>
      </c>
      <c r="H71" s="10">
        <v>6</v>
      </c>
      <c r="I71" s="19">
        <v>0.33</v>
      </c>
    </row>
    <row r="72" spans="1:9" ht="45" x14ac:dyDescent="0.25">
      <c r="A72" s="10"/>
      <c r="B72" s="9"/>
      <c r="C72" s="10" t="s">
        <v>5</v>
      </c>
      <c r="D72" s="9" t="s">
        <v>218</v>
      </c>
      <c r="E72" s="10"/>
      <c r="F72" s="9"/>
      <c r="G72" s="10" t="s">
        <v>168</v>
      </c>
      <c r="H72" s="10">
        <v>1</v>
      </c>
      <c r="I72" s="19">
        <v>0.2</v>
      </c>
    </row>
    <row r="73" spans="1:9" ht="30" x14ac:dyDescent="0.25">
      <c r="A73" s="10"/>
      <c r="B73" s="9"/>
      <c r="C73" s="10" t="s">
        <v>5</v>
      </c>
      <c r="D73" s="9" t="s">
        <v>72</v>
      </c>
      <c r="E73" s="10"/>
      <c r="F73" s="9"/>
      <c r="G73" s="10" t="s">
        <v>168</v>
      </c>
      <c r="H73" s="10">
        <v>1</v>
      </c>
      <c r="I73" s="19">
        <v>0.33</v>
      </c>
    </row>
    <row r="74" spans="1:9" ht="30" x14ac:dyDescent="0.25">
      <c r="A74" s="10"/>
      <c r="B74" s="9"/>
      <c r="C74" s="10" t="s">
        <v>5</v>
      </c>
      <c r="D74" s="9" t="s">
        <v>219</v>
      </c>
      <c r="E74" s="10"/>
      <c r="F74" s="9"/>
      <c r="G74" s="10" t="s">
        <v>168</v>
      </c>
      <c r="H74" s="10">
        <v>1</v>
      </c>
      <c r="I74" s="19">
        <v>0.25</v>
      </c>
    </row>
    <row r="75" spans="1:9" x14ac:dyDescent="0.25">
      <c r="A75" s="10"/>
      <c r="B75" s="9"/>
      <c r="C75" s="10" t="s">
        <v>5</v>
      </c>
      <c r="D75" s="9" t="s">
        <v>220</v>
      </c>
      <c r="E75" s="10"/>
      <c r="F75" s="9"/>
      <c r="G75" s="10" t="s">
        <v>168</v>
      </c>
      <c r="H75" s="10">
        <v>6</v>
      </c>
      <c r="I75" s="19">
        <v>0.24</v>
      </c>
    </row>
    <row r="76" spans="1:9" x14ac:dyDescent="0.25">
      <c r="A76" s="10"/>
      <c r="B76" s="9"/>
      <c r="C76" s="10" t="s">
        <v>5</v>
      </c>
      <c r="D76" s="9" t="s">
        <v>73</v>
      </c>
      <c r="E76" s="10"/>
      <c r="F76" s="9"/>
      <c r="G76" s="10" t="s">
        <v>168</v>
      </c>
      <c r="H76" s="10">
        <v>1</v>
      </c>
      <c r="I76" s="19">
        <v>0.36</v>
      </c>
    </row>
    <row r="77" spans="1:9" ht="30" x14ac:dyDescent="0.25">
      <c r="A77" s="10"/>
      <c r="B77" s="9"/>
      <c r="C77" s="10" t="s">
        <v>5</v>
      </c>
      <c r="D77" s="9" t="s">
        <v>74</v>
      </c>
      <c r="E77" s="10"/>
      <c r="F77" s="9"/>
      <c r="G77" s="10" t="s">
        <v>168</v>
      </c>
      <c r="H77" s="10">
        <v>1</v>
      </c>
      <c r="I77" s="19">
        <v>0.2</v>
      </c>
    </row>
    <row r="78" spans="1:9" ht="45" x14ac:dyDescent="0.25">
      <c r="A78" s="10"/>
      <c r="B78" s="9"/>
      <c r="C78" s="10" t="s">
        <v>5</v>
      </c>
      <c r="D78" s="9" t="s">
        <v>75</v>
      </c>
      <c r="E78" s="10"/>
      <c r="F78" s="9"/>
      <c r="G78" s="10" t="s">
        <v>168</v>
      </c>
      <c r="H78" s="10">
        <v>1</v>
      </c>
      <c r="I78" s="19">
        <v>0.5</v>
      </c>
    </row>
    <row r="79" spans="1:9" x14ac:dyDescent="0.25">
      <c r="A79" s="10"/>
      <c r="B79" s="9"/>
      <c r="C79" s="10" t="s">
        <v>5</v>
      </c>
      <c r="D79" s="9" t="s">
        <v>76</v>
      </c>
      <c r="E79" s="10"/>
      <c r="F79" s="9"/>
      <c r="G79" s="10" t="s">
        <v>168</v>
      </c>
      <c r="H79" s="10">
        <v>1</v>
      </c>
      <c r="I79" s="19">
        <v>0.3</v>
      </c>
    </row>
    <row r="80" spans="1:9" x14ac:dyDescent="0.25">
      <c r="A80" s="10"/>
      <c r="B80" s="9"/>
      <c r="C80" s="10" t="s">
        <v>5</v>
      </c>
      <c r="D80" s="9" t="s">
        <v>77</v>
      </c>
      <c r="E80" s="10"/>
      <c r="F80" s="9"/>
      <c r="G80" s="10" t="s">
        <v>168</v>
      </c>
      <c r="H80" s="10">
        <v>1</v>
      </c>
      <c r="I80" s="19">
        <v>0.45</v>
      </c>
    </row>
    <row r="81" spans="1:9" x14ac:dyDescent="0.25">
      <c r="A81" s="10"/>
      <c r="B81" s="9"/>
      <c r="C81" s="10" t="s">
        <v>5</v>
      </c>
      <c r="D81" s="9" t="s">
        <v>78</v>
      </c>
      <c r="E81" s="10"/>
      <c r="F81" s="9"/>
      <c r="G81" s="10" t="s">
        <v>168</v>
      </c>
      <c r="H81" s="10">
        <v>1</v>
      </c>
      <c r="I81" s="19">
        <v>0.56999999999999995</v>
      </c>
    </row>
    <row r="82" spans="1:9" ht="30" x14ac:dyDescent="0.25">
      <c r="A82" s="10"/>
      <c r="B82" s="9"/>
      <c r="C82" s="10" t="s">
        <v>5</v>
      </c>
      <c r="D82" s="9" t="s">
        <v>79</v>
      </c>
      <c r="E82" s="10"/>
      <c r="F82" s="9"/>
      <c r="G82" s="10" t="s">
        <v>168</v>
      </c>
      <c r="H82" s="10">
        <v>6</v>
      </c>
      <c r="I82" s="19">
        <v>0.23</v>
      </c>
    </row>
    <row r="83" spans="1:9" ht="15.6" customHeight="1" x14ac:dyDescent="0.25">
      <c r="A83" s="10"/>
      <c r="B83" s="9"/>
      <c r="C83" s="14" t="s">
        <v>6</v>
      </c>
      <c r="D83" s="9" t="s">
        <v>81</v>
      </c>
      <c r="E83" s="10"/>
      <c r="F83" s="9"/>
      <c r="G83" s="10"/>
      <c r="H83" s="10">
        <v>6</v>
      </c>
      <c r="I83" s="19">
        <v>0.5</v>
      </c>
    </row>
    <row r="84" spans="1:9" ht="30" x14ac:dyDescent="0.25">
      <c r="A84" s="10"/>
      <c r="B84" s="9"/>
      <c r="C84" s="10"/>
      <c r="D84" s="9" t="s">
        <v>82</v>
      </c>
      <c r="E84" s="10">
        <v>0</v>
      </c>
      <c r="F84" s="9" t="s">
        <v>83</v>
      </c>
      <c r="G84" s="10"/>
      <c r="H84" s="10"/>
      <c r="I84" s="19"/>
    </row>
    <row r="85" spans="1:9" ht="30" x14ac:dyDescent="0.25">
      <c r="A85" s="10"/>
      <c r="B85" s="9"/>
      <c r="C85" s="10"/>
      <c r="D85" s="9" t="s">
        <v>82</v>
      </c>
      <c r="E85" s="10">
        <v>1</v>
      </c>
      <c r="F85" s="9" t="s">
        <v>84</v>
      </c>
      <c r="G85" s="10"/>
      <c r="H85" s="10"/>
      <c r="I85" s="19"/>
    </row>
    <row r="86" spans="1:9" ht="45" x14ac:dyDescent="0.25">
      <c r="A86" s="10"/>
      <c r="B86" s="9"/>
      <c r="C86" s="10"/>
      <c r="D86" s="9" t="s">
        <v>82</v>
      </c>
      <c r="E86" s="10">
        <v>2</v>
      </c>
      <c r="F86" s="9" t="s">
        <v>85</v>
      </c>
      <c r="G86" s="10"/>
      <c r="H86" s="10"/>
      <c r="I86" s="19"/>
    </row>
    <row r="87" spans="1:9" ht="45" x14ac:dyDescent="0.25">
      <c r="A87" s="10"/>
      <c r="B87" s="9"/>
      <c r="C87" s="10"/>
      <c r="D87" s="9" t="s">
        <v>82</v>
      </c>
      <c r="E87" s="10">
        <v>3</v>
      </c>
      <c r="F87" s="9" t="s">
        <v>86</v>
      </c>
      <c r="G87" s="10"/>
      <c r="H87" s="10"/>
      <c r="I87" s="19"/>
    </row>
    <row r="88" spans="1:9" ht="15.6" customHeight="1" x14ac:dyDescent="0.25">
      <c r="A88" s="10"/>
      <c r="B88" s="9"/>
      <c r="C88" s="14" t="s">
        <v>6</v>
      </c>
      <c r="D88" s="9" t="s">
        <v>87</v>
      </c>
      <c r="E88" s="10"/>
      <c r="F88" s="9"/>
      <c r="G88" s="10"/>
      <c r="H88" s="10">
        <v>5</v>
      </c>
      <c r="I88" s="19">
        <v>1</v>
      </c>
    </row>
    <row r="89" spans="1:9" ht="30" x14ac:dyDescent="0.25">
      <c r="A89" s="10"/>
      <c r="B89" s="9"/>
      <c r="C89" s="10"/>
      <c r="D89" s="9"/>
      <c r="E89" s="10">
        <v>0</v>
      </c>
      <c r="F89" s="9" t="s">
        <v>83</v>
      </c>
      <c r="G89" s="10"/>
      <c r="H89" s="10"/>
      <c r="I89" s="19"/>
    </row>
    <row r="90" spans="1:9" ht="30" x14ac:dyDescent="0.25">
      <c r="A90" s="10"/>
      <c r="B90" s="9"/>
      <c r="C90" s="10"/>
      <c r="D90" s="9"/>
      <c r="E90" s="10">
        <v>1</v>
      </c>
      <c r="F90" s="9" t="s">
        <v>84</v>
      </c>
      <c r="G90" s="10"/>
      <c r="H90" s="10"/>
      <c r="I90" s="19"/>
    </row>
    <row r="91" spans="1:9" ht="45" x14ac:dyDescent="0.25">
      <c r="A91" s="10"/>
      <c r="B91" s="9"/>
      <c r="C91" s="10"/>
      <c r="D91" s="9"/>
      <c r="E91" s="10">
        <v>2</v>
      </c>
      <c r="F91" s="9" t="s">
        <v>85</v>
      </c>
      <c r="G91" s="10"/>
      <c r="H91" s="10"/>
      <c r="I91" s="19"/>
    </row>
    <row r="92" spans="1:9" ht="45" x14ac:dyDescent="0.25">
      <c r="A92" s="10"/>
      <c r="B92" s="9"/>
      <c r="C92" s="10"/>
      <c r="D92" s="9"/>
      <c r="E92" s="10">
        <v>3</v>
      </c>
      <c r="F92" s="9" t="s">
        <v>86</v>
      </c>
      <c r="G92" s="10"/>
      <c r="H92" s="10"/>
      <c r="I92" s="19"/>
    </row>
    <row r="93" spans="1:9" x14ac:dyDescent="0.25">
      <c r="A93" s="10"/>
      <c r="B93" s="9"/>
      <c r="C93" s="14" t="s">
        <v>6</v>
      </c>
      <c r="D93" s="9" t="s">
        <v>54</v>
      </c>
      <c r="E93" s="10" t="s">
        <v>82</v>
      </c>
      <c r="F93" s="9" t="s">
        <v>82</v>
      </c>
      <c r="G93" s="10"/>
      <c r="H93" s="10">
        <v>5</v>
      </c>
      <c r="I93" s="19">
        <v>2</v>
      </c>
    </row>
    <row r="94" spans="1:9" ht="30" x14ac:dyDescent="0.25">
      <c r="A94" s="10"/>
      <c r="B94" s="9"/>
      <c r="C94" s="10"/>
      <c r="D94" s="9"/>
      <c r="E94" s="10">
        <v>0</v>
      </c>
      <c r="F94" s="9" t="s">
        <v>83</v>
      </c>
      <c r="G94" s="10"/>
      <c r="H94" s="10"/>
      <c r="I94" s="19"/>
    </row>
    <row r="95" spans="1:9" ht="30" x14ac:dyDescent="0.25">
      <c r="A95" s="10"/>
      <c r="B95" s="9"/>
      <c r="C95" s="10"/>
      <c r="D95" s="9"/>
      <c r="E95" s="10">
        <v>1</v>
      </c>
      <c r="F95" s="9" t="s">
        <v>84</v>
      </c>
      <c r="G95" s="10"/>
      <c r="H95" s="10"/>
      <c r="I95" s="19"/>
    </row>
    <row r="96" spans="1:9" ht="45" x14ac:dyDescent="0.25">
      <c r="A96" s="10"/>
      <c r="B96" s="9"/>
      <c r="C96" s="10"/>
      <c r="D96" s="9"/>
      <c r="E96" s="10">
        <v>2</v>
      </c>
      <c r="F96" s="9" t="s">
        <v>85</v>
      </c>
      <c r="G96" s="10"/>
      <c r="H96" s="10"/>
      <c r="I96" s="19"/>
    </row>
    <row r="97" spans="1:12" ht="45" x14ac:dyDescent="0.25">
      <c r="A97" s="10"/>
      <c r="B97" s="9"/>
      <c r="C97" s="10"/>
      <c r="D97" s="9"/>
      <c r="E97" s="10">
        <v>3</v>
      </c>
      <c r="F97" s="9" t="s">
        <v>86</v>
      </c>
      <c r="G97" s="10"/>
      <c r="H97" s="10"/>
      <c r="I97" s="19"/>
    </row>
    <row r="98" spans="1:12" x14ac:dyDescent="0.25">
      <c r="A98" s="10"/>
      <c r="B98" s="9"/>
      <c r="C98" s="14" t="s">
        <v>6</v>
      </c>
      <c r="D98" s="9" t="s">
        <v>238</v>
      </c>
      <c r="E98" s="10"/>
      <c r="F98" s="9"/>
      <c r="G98" s="10"/>
      <c r="H98" s="10">
        <v>5</v>
      </c>
      <c r="I98" s="19">
        <v>2</v>
      </c>
    </row>
    <row r="99" spans="1:12" ht="30" x14ac:dyDescent="0.25">
      <c r="A99" s="10"/>
      <c r="B99" s="9"/>
      <c r="C99" s="10"/>
      <c r="D99" s="9" t="s">
        <v>82</v>
      </c>
      <c r="E99" s="10">
        <v>0</v>
      </c>
      <c r="F99" s="9" t="s">
        <v>83</v>
      </c>
      <c r="G99" s="10"/>
      <c r="H99" s="10"/>
      <c r="I99" s="19"/>
    </row>
    <row r="100" spans="1:12" ht="30" x14ac:dyDescent="0.25">
      <c r="A100" s="10"/>
      <c r="B100" s="9"/>
      <c r="C100" s="10"/>
      <c r="D100" s="9" t="s">
        <v>82</v>
      </c>
      <c r="E100" s="10">
        <v>1</v>
      </c>
      <c r="F100" s="9" t="s">
        <v>84</v>
      </c>
      <c r="G100" s="10"/>
      <c r="H100" s="10"/>
      <c r="I100" s="19"/>
    </row>
    <row r="101" spans="1:12" ht="45" x14ac:dyDescent="0.25">
      <c r="A101" s="10"/>
      <c r="B101" s="9"/>
      <c r="C101" s="10"/>
      <c r="D101" s="9" t="s">
        <v>82</v>
      </c>
      <c r="E101" s="10">
        <v>2</v>
      </c>
      <c r="F101" s="9" t="s">
        <v>85</v>
      </c>
      <c r="G101" s="10"/>
      <c r="H101" s="10"/>
      <c r="I101" s="19"/>
    </row>
    <row r="102" spans="1:12" ht="45" x14ac:dyDescent="0.25">
      <c r="A102" s="10"/>
      <c r="B102" s="9"/>
      <c r="C102" s="10"/>
      <c r="D102" s="9"/>
      <c r="E102" s="10">
        <v>3</v>
      </c>
      <c r="F102" s="9" t="s">
        <v>86</v>
      </c>
      <c r="G102" s="10"/>
      <c r="H102" s="10"/>
      <c r="I102" s="19"/>
    </row>
    <row r="104" spans="1:12" s="2" customFormat="1" ht="18.75" x14ac:dyDescent="0.3">
      <c r="A104" s="12" t="s">
        <v>9</v>
      </c>
      <c r="B104" s="23" t="s">
        <v>166</v>
      </c>
      <c r="C104" s="12"/>
      <c r="D104" s="23"/>
      <c r="E104" s="12"/>
      <c r="F104" s="23"/>
      <c r="G104" s="12"/>
      <c r="H104" s="12"/>
      <c r="I104" s="17">
        <f>SUM(I105:I185)</f>
        <v>33</v>
      </c>
      <c r="J104" s="8"/>
    </row>
    <row r="105" spans="1:12" ht="30" x14ac:dyDescent="0.25">
      <c r="A105" s="10">
        <v>1</v>
      </c>
      <c r="B105" s="24" t="s">
        <v>140</v>
      </c>
      <c r="C105" s="13"/>
      <c r="D105" s="26"/>
      <c r="E105" s="13"/>
      <c r="F105" s="26"/>
      <c r="G105" s="13"/>
      <c r="H105" s="13"/>
      <c r="I105" s="18"/>
    </row>
    <row r="106" spans="1:12" x14ac:dyDescent="0.25">
      <c r="A106" s="10"/>
      <c r="B106" s="9"/>
      <c r="C106" s="10" t="s">
        <v>5</v>
      </c>
      <c r="D106" s="9" t="s">
        <v>90</v>
      </c>
      <c r="E106" s="10"/>
      <c r="F106" s="9"/>
      <c r="G106" s="10" t="s">
        <v>168</v>
      </c>
      <c r="H106" s="10">
        <v>6</v>
      </c>
      <c r="I106" s="19">
        <v>0.97</v>
      </c>
      <c r="J106" s="3">
        <v>1</v>
      </c>
      <c r="K106" s="33">
        <f>I135+I136+I155+I156+I157+I159+I166+I167+I168+I171+II173+I174+I148+I169+I173</f>
        <v>1</v>
      </c>
      <c r="L106" s="3">
        <v>1</v>
      </c>
    </row>
    <row r="107" spans="1:12" x14ac:dyDescent="0.25">
      <c r="A107" s="10"/>
      <c r="B107" s="9"/>
      <c r="C107" s="10" t="s">
        <v>5</v>
      </c>
      <c r="D107" s="9" t="s">
        <v>91</v>
      </c>
      <c r="E107" s="10"/>
      <c r="F107" s="9"/>
      <c r="G107" s="10" t="s">
        <v>168</v>
      </c>
      <c r="H107" s="10">
        <v>6</v>
      </c>
      <c r="I107" s="19">
        <v>0.14000000000000001</v>
      </c>
      <c r="J107" s="3">
        <v>2</v>
      </c>
      <c r="K107" s="33">
        <f>I121+I152+I153+I154+I181+I143+I144+I145+I146+I150+I164+I165</f>
        <v>5.0000000000000009</v>
      </c>
      <c r="L107" s="3">
        <v>5</v>
      </c>
    </row>
    <row r="108" spans="1:12" ht="30" x14ac:dyDescent="0.25">
      <c r="A108" s="10"/>
      <c r="B108" s="9"/>
      <c r="C108" s="10" t="s">
        <v>5</v>
      </c>
      <c r="D108" s="9" t="s">
        <v>92</v>
      </c>
      <c r="E108" s="14"/>
      <c r="F108" s="27"/>
      <c r="G108" s="10" t="s">
        <v>168</v>
      </c>
      <c r="H108" s="10">
        <v>6</v>
      </c>
      <c r="I108" s="20">
        <v>0.62</v>
      </c>
      <c r="J108" s="3">
        <v>3</v>
      </c>
      <c r="K108" s="33">
        <f>I118++I128+I175</f>
        <v>1</v>
      </c>
      <c r="L108" s="3">
        <v>1</v>
      </c>
    </row>
    <row r="109" spans="1:12" x14ac:dyDescent="0.25">
      <c r="A109" s="10"/>
      <c r="B109" s="9"/>
      <c r="C109" s="10" t="s">
        <v>5</v>
      </c>
      <c r="D109" s="9" t="s">
        <v>93</v>
      </c>
      <c r="E109" s="10"/>
      <c r="F109" s="9"/>
      <c r="G109" s="10" t="s">
        <v>168</v>
      </c>
      <c r="H109" s="10">
        <v>6</v>
      </c>
      <c r="I109" s="19">
        <v>0.28000000000000003</v>
      </c>
      <c r="J109" s="3">
        <v>4</v>
      </c>
      <c r="K109" s="33">
        <f>I115+I120+I131+I141+I158+I160</f>
        <v>9</v>
      </c>
      <c r="L109" s="3">
        <v>9</v>
      </c>
    </row>
    <row r="110" spans="1:12" x14ac:dyDescent="0.25">
      <c r="A110" s="10"/>
      <c r="B110" s="9"/>
      <c r="C110" s="10" t="s">
        <v>5</v>
      </c>
      <c r="D110" s="9" t="s">
        <v>94</v>
      </c>
      <c r="E110" s="10"/>
      <c r="F110" s="9"/>
      <c r="G110" s="10" t="s">
        <v>168</v>
      </c>
      <c r="H110" s="10">
        <v>6</v>
      </c>
      <c r="I110" s="19">
        <v>0.28000000000000003</v>
      </c>
      <c r="J110" s="3">
        <v>5</v>
      </c>
      <c r="K110" s="33">
        <f>I111+I137+I122+I116+I138+I151+I147+I123+I119</f>
        <v>5</v>
      </c>
      <c r="L110" s="3">
        <v>5</v>
      </c>
    </row>
    <row r="111" spans="1:12" x14ac:dyDescent="0.25">
      <c r="A111" s="10"/>
      <c r="B111" s="9"/>
      <c r="C111" s="10" t="s">
        <v>5</v>
      </c>
      <c r="D111" s="9" t="s">
        <v>95</v>
      </c>
      <c r="E111" s="10"/>
      <c r="F111" s="9"/>
      <c r="G111" s="10" t="s">
        <v>168</v>
      </c>
      <c r="H111" s="10">
        <v>5</v>
      </c>
      <c r="I111" s="19">
        <v>0.85</v>
      </c>
      <c r="J111" s="3">
        <v>6</v>
      </c>
      <c r="K111" s="33">
        <f>I106+I107+I108+I109+I110+I112+I113+I114+I117+I124+I126+I127+I130+I132+I133+I134+I140+I142+I149+I161+I162+I172+I176+I129+I170</f>
        <v>12</v>
      </c>
      <c r="L111" s="3">
        <v>12</v>
      </c>
    </row>
    <row r="112" spans="1:12" x14ac:dyDescent="0.25">
      <c r="A112" s="10"/>
      <c r="B112" s="9"/>
      <c r="C112" s="10" t="s">
        <v>5</v>
      </c>
      <c r="D112" s="9" t="s">
        <v>96</v>
      </c>
      <c r="E112" s="10"/>
      <c r="F112" s="9"/>
      <c r="G112" s="10" t="s">
        <v>168</v>
      </c>
      <c r="H112" s="10">
        <v>6</v>
      </c>
      <c r="I112" s="19">
        <v>0.79</v>
      </c>
      <c r="L112">
        <f>SUM(L106:L111)</f>
        <v>33</v>
      </c>
    </row>
    <row r="113" spans="1:9" ht="30" x14ac:dyDescent="0.25">
      <c r="A113" s="10"/>
      <c r="B113" s="9"/>
      <c r="C113" s="10" t="s">
        <v>5</v>
      </c>
      <c r="D113" s="9" t="s">
        <v>97</v>
      </c>
      <c r="E113" s="10"/>
      <c r="F113" s="9"/>
      <c r="G113" s="10" t="s">
        <v>168</v>
      </c>
      <c r="H113" s="10">
        <v>6</v>
      </c>
      <c r="I113" s="19">
        <v>0.47</v>
      </c>
    </row>
    <row r="114" spans="1:9" ht="30" x14ac:dyDescent="0.25">
      <c r="A114" s="10"/>
      <c r="B114" s="9"/>
      <c r="C114" s="10" t="s">
        <v>5</v>
      </c>
      <c r="D114" s="9" t="s">
        <v>98</v>
      </c>
      <c r="E114" s="10"/>
      <c r="F114" s="9"/>
      <c r="G114" s="10" t="s">
        <v>168</v>
      </c>
      <c r="H114" s="10">
        <v>6</v>
      </c>
      <c r="I114" s="19">
        <v>0.27</v>
      </c>
    </row>
    <row r="115" spans="1:9" x14ac:dyDescent="0.25">
      <c r="A115" s="10"/>
      <c r="B115" s="9"/>
      <c r="C115" s="10" t="s">
        <v>5</v>
      </c>
      <c r="D115" s="9" t="s">
        <v>99</v>
      </c>
      <c r="E115" s="10"/>
      <c r="F115" s="9"/>
      <c r="G115" s="10" t="s">
        <v>168</v>
      </c>
      <c r="H115" s="10">
        <v>4</v>
      </c>
      <c r="I115" s="19">
        <v>1.25</v>
      </c>
    </row>
    <row r="116" spans="1:9" ht="30" x14ac:dyDescent="0.25">
      <c r="A116" s="10"/>
      <c r="B116" s="9"/>
      <c r="C116" s="10" t="s">
        <v>5</v>
      </c>
      <c r="D116" s="9" t="s">
        <v>100</v>
      </c>
      <c r="E116" s="10"/>
      <c r="F116" s="9"/>
      <c r="G116" s="10" t="s">
        <v>168</v>
      </c>
      <c r="H116" s="10">
        <v>5</v>
      </c>
      <c r="I116" s="19">
        <v>0.11</v>
      </c>
    </row>
    <row r="117" spans="1:9" x14ac:dyDescent="0.25">
      <c r="A117" s="10"/>
      <c r="B117" s="9"/>
      <c r="C117" s="10" t="s">
        <v>5</v>
      </c>
      <c r="D117" s="9" t="s">
        <v>101</v>
      </c>
      <c r="E117" s="10"/>
      <c r="F117" s="9"/>
      <c r="G117" s="10" t="s">
        <v>168</v>
      </c>
      <c r="H117" s="10">
        <v>6</v>
      </c>
      <c r="I117" s="19">
        <v>0.2</v>
      </c>
    </row>
    <row r="118" spans="1:9" x14ac:dyDescent="0.25">
      <c r="A118" s="10"/>
      <c r="B118" s="9"/>
      <c r="C118" s="10" t="s">
        <v>5</v>
      </c>
      <c r="D118" s="9" t="s">
        <v>102</v>
      </c>
      <c r="E118" s="10"/>
      <c r="F118" s="9"/>
      <c r="G118" s="10" t="s">
        <v>168</v>
      </c>
      <c r="H118" s="10">
        <v>3</v>
      </c>
      <c r="I118" s="19">
        <v>0.55000000000000004</v>
      </c>
    </row>
    <row r="119" spans="1:9" ht="30" x14ac:dyDescent="0.25">
      <c r="A119" s="10"/>
      <c r="B119" s="9"/>
      <c r="C119" s="10" t="s">
        <v>5</v>
      </c>
      <c r="D119" s="9" t="s">
        <v>103</v>
      </c>
      <c r="E119" s="10"/>
      <c r="F119" s="9"/>
      <c r="G119" s="10" t="s">
        <v>168</v>
      </c>
      <c r="H119" s="10">
        <v>5</v>
      </c>
      <c r="I119" s="19">
        <v>0.16</v>
      </c>
    </row>
    <row r="120" spans="1:9" x14ac:dyDescent="0.25">
      <c r="A120" s="10"/>
      <c r="B120" s="9"/>
      <c r="C120" s="10" t="s">
        <v>5</v>
      </c>
      <c r="D120" s="9" t="s">
        <v>104</v>
      </c>
      <c r="E120" s="10"/>
      <c r="F120" s="9"/>
      <c r="G120" s="10" t="s">
        <v>168</v>
      </c>
      <c r="H120" s="10">
        <v>4</v>
      </c>
      <c r="I120" s="19">
        <v>1.49</v>
      </c>
    </row>
    <row r="121" spans="1:9" ht="30" x14ac:dyDescent="0.25">
      <c r="A121" s="10"/>
      <c r="B121" s="9"/>
      <c r="C121" s="10" t="s">
        <v>5</v>
      </c>
      <c r="D121" s="9" t="s">
        <v>105</v>
      </c>
      <c r="E121" s="10"/>
      <c r="F121" s="9"/>
      <c r="G121" s="10" t="s">
        <v>168</v>
      </c>
      <c r="H121" s="10">
        <v>2</v>
      </c>
      <c r="I121" s="19">
        <v>0.2</v>
      </c>
    </row>
    <row r="122" spans="1:9" ht="30" x14ac:dyDescent="0.25">
      <c r="A122" s="10"/>
      <c r="B122" s="9"/>
      <c r="C122" s="10" t="s">
        <v>5</v>
      </c>
      <c r="D122" s="9" t="s">
        <v>106</v>
      </c>
      <c r="E122" s="10"/>
      <c r="F122" s="9"/>
      <c r="G122" s="10" t="s">
        <v>168</v>
      </c>
      <c r="H122" s="10">
        <v>5</v>
      </c>
      <c r="I122" s="19">
        <v>0.69</v>
      </c>
    </row>
    <row r="123" spans="1:9" x14ac:dyDescent="0.25">
      <c r="A123" s="10"/>
      <c r="B123" s="9"/>
      <c r="C123" s="10" t="s">
        <v>5</v>
      </c>
      <c r="D123" s="9" t="s">
        <v>107</v>
      </c>
      <c r="E123" s="10"/>
      <c r="F123" s="9"/>
      <c r="G123" s="10" t="s">
        <v>168</v>
      </c>
      <c r="H123" s="10">
        <v>5</v>
      </c>
      <c r="I123" s="19">
        <v>0.3</v>
      </c>
    </row>
    <row r="124" spans="1:9" ht="30" x14ac:dyDescent="0.25">
      <c r="A124" s="10"/>
      <c r="B124" s="9"/>
      <c r="C124" s="10" t="s">
        <v>5</v>
      </c>
      <c r="D124" s="9" t="s">
        <v>108</v>
      </c>
      <c r="E124" s="10"/>
      <c r="F124" s="9"/>
      <c r="G124" s="10" t="s">
        <v>168</v>
      </c>
      <c r="H124" s="10">
        <v>6</v>
      </c>
      <c r="I124" s="19">
        <v>0.45</v>
      </c>
    </row>
    <row r="125" spans="1:9" ht="30" x14ac:dyDescent="0.25">
      <c r="A125" s="10">
        <v>2</v>
      </c>
      <c r="B125" s="9" t="s">
        <v>221</v>
      </c>
      <c r="C125" s="10"/>
      <c r="D125" s="9"/>
      <c r="E125" s="10"/>
      <c r="F125" s="9"/>
      <c r="G125" s="10"/>
      <c r="H125" s="10"/>
      <c r="I125" s="19"/>
    </row>
    <row r="126" spans="1:9" x14ac:dyDescent="0.25">
      <c r="A126" s="10"/>
      <c r="B126" s="9"/>
      <c r="C126" s="10" t="s">
        <v>5</v>
      </c>
      <c r="D126" s="39" t="s">
        <v>222</v>
      </c>
      <c r="E126" s="38"/>
      <c r="F126" s="39"/>
      <c r="G126" s="40" t="s">
        <v>168</v>
      </c>
      <c r="H126" s="10">
        <v>6</v>
      </c>
      <c r="I126" s="19">
        <v>0.97</v>
      </c>
    </row>
    <row r="127" spans="1:9" x14ac:dyDescent="0.25">
      <c r="A127" s="10"/>
      <c r="B127" s="9"/>
      <c r="C127" s="10" t="s">
        <v>5</v>
      </c>
      <c r="D127" s="39" t="s">
        <v>109</v>
      </c>
      <c r="E127" s="38"/>
      <c r="F127" s="39"/>
      <c r="G127" s="40" t="s">
        <v>168</v>
      </c>
      <c r="H127" s="10">
        <v>6</v>
      </c>
      <c r="I127" s="19">
        <v>0.17</v>
      </c>
    </row>
    <row r="128" spans="1:9" ht="31.5" x14ac:dyDescent="0.25">
      <c r="A128" s="10"/>
      <c r="B128" s="9"/>
      <c r="C128" s="10" t="s">
        <v>5</v>
      </c>
      <c r="D128" s="39" t="s">
        <v>223</v>
      </c>
      <c r="E128" s="38"/>
      <c r="F128" s="39"/>
      <c r="G128" s="40" t="s">
        <v>168</v>
      </c>
      <c r="H128" s="10">
        <v>3</v>
      </c>
      <c r="I128" s="19">
        <v>0.4</v>
      </c>
    </row>
    <row r="129" spans="1:9" ht="31.5" x14ac:dyDescent="0.25">
      <c r="A129" s="10"/>
      <c r="B129" s="9"/>
      <c r="C129" s="10" t="s">
        <v>5</v>
      </c>
      <c r="D129" s="39" t="s">
        <v>224</v>
      </c>
      <c r="E129" s="38"/>
      <c r="F129" s="39"/>
      <c r="G129" s="40" t="s">
        <v>168</v>
      </c>
      <c r="H129" s="10">
        <v>6</v>
      </c>
      <c r="I129" s="19">
        <v>0.36</v>
      </c>
    </row>
    <row r="130" spans="1:9" ht="31.5" x14ac:dyDescent="0.25">
      <c r="A130" s="10"/>
      <c r="B130" s="9"/>
      <c r="C130" s="10" t="s">
        <v>5</v>
      </c>
      <c r="D130" s="39" t="s">
        <v>110</v>
      </c>
      <c r="E130" s="38"/>
      <c r="F130" s="39"/>
      <c r="G130" s="40" t="s">
        <v>168</v>
      </c>
      <c r="H130" s="10">
        <v>6</v>
      </c>
      <c r="I130" s="19">
        <v>0.36</v>
      </c>
    </row>
    <row r="131" spans="1:9" ht="31.5" x14ac:dyDescent="0.25">
      <c r="A131" s="10"/>
      <c r="B131" s="9"/>
      <c r="C131" s="10" t="s">
        <v>5</v>
      </c>
      <c r="D131" s="39" t="s">
        <v>225</v>
      </c>
      <c r="E131" s="38"/>
      <c r="F131" s="39"/>
      <c r="G131" s="40" t="s">
        <v>168</v>
      </c>
      <c r="H131" s="10">
        <v>4</v>
      </c>
      <c r="I131" s="19">
        <v>1.85</v>
      </c>
    </row>
    <row r="132" spans="1:9" ht="31.5" x14ac:dyDescent="0.25">
      <c r="A132" s="10"/>
      <c r="B132" s="9"/>
      <c r="C132" s="10" t="s">
        <v>5</v>
      </c>
      <c r="D132" s="39" t="s">
        <v>226</v>
      </c>
      <c r="E132" s="38"/>
      <c r="F132" s="39"/>
      <c r="G132" s="40" t="s">
        <v>168</v>
      </c>
      <c r="H132" s="10">
        <v>6</v>
      </c>
      <c r="I132" s="19">
        <v>0.08</v>
      </c>
    </row>
    <row r="133" spans="1:9" ht="31.5" x14ac:dyDescent="0.25">
      <c r="A133" s="10"/>
      <c r="B133" s="9"/>
      <c r="C133" s="10" t="s">
        <v>5</v>
      </c>
      <c r="D133" s="39" t="s">
        <v>227</v>
      </c>
      <c r="E133" s="38"/>
      <c r="F133" s="39"/>
      <c r="G133" s="40" t="s">
        <v>168</v>
      </c>
      <c r="H133" s="10">
        <v>6</v>
      </c>
      <c r="I133" s="19">
        <v>0.24</v>
      </c>
    </row>
    <row r="134" spans="1:9" x14ac:dyDescent="0.25">
      <c r="A134" s="10"/>
      <c r="B134" s="9"/>
      <c r="C134" s="10" t="s">
        <v>5</v>
      </c>
      <c r="D134" s="39" t="s">
        <v>228</v>
      </c>
      <c r="E134" s="38"/>
      <c r="F134" s="39"/>
      <c r="G134" s="40" t="s">
        <v>168</v>
      </c>
      <c r="H134" s="10">
        <v>6</v>
      </c>
      <c r="I134" s="19">
        <v>0.41</v>
      </c>
    </row>
    <row r="135" spans="1:9" x14ac:dyDescent="0.25">
      <c r="A135" s="10"/>
      <c r="B135" s="9"/>
      <c r="C135" s="10" t="s">
        <v>5</v>
      </c>
      <c r="D135" s="39" t="s">
        <v>229</v>
      </c>
      <c r="E135" s="38"/>
      <c r="F135" s="39"/>
      <c r="G135" s="40" t="s">
        <v>168</v>
      </c>
      <c r="H135" s="10">
        <v>1</v>
      </c>
      <c r="I135" s="19">
        <v>0.12</v>
      </c>
    </row>
    <row r="136" spans="1:9" x14ac:dyDescent="0.25">
      <c r="A136" s="10"/>
      <c r="B136" s="9"/>
      <c r="C136" s="10" t="s">
        <v>5</v>
      </c>
      <c r="D136" s="39" t="s">
        <v>230</v>
      </c>
      <c r="E136" s="38"/>
      <c r="F136" s="39"/>
      <c r="G136" s="40" t="s">
        <v>168</v>
      </c>
      <c r="H136" s="10">
        <v>1</v>
      </c>
      <c r="I136" s="19">
        <v>0.12</v>
      </c>
    </row>
    <row r="137" spans="1:9" x14ac:dyDescent="0.25">
      <c r="A137" s="10"/>
      <c r="B137" s="9"/>
      <c r="C137" s="10" t="s">
        <v>5</v>
      </c>
      <c r="D137" s="39" t="s">
        <v>231</v>
      </c>
      <c r="E137" s="38"/>
      <c r="F137" s="39"/>
      <c r="G137" s="40" t="s">
        <v>168</v>
      </c>
      <c r="H137" s="10">
        <v>5</v>
      </c>
      <c r="I137" s="19">
        <v>0.95</v>
      </c>
    </row>
    <row r="138" spans="1:9" ht="31.5" x14ac:dyDescent="0.25">
      <c r="A138" s="10"/>
      <c r="B138" s="9"/>
      <c r="C138" s="10" t="s">
        <v>5</v>
      </c>
      <c r="D138" s="39" t="s">
        <v>232</v>
      </c>
      <c r="E138" s="38"/>
      <c r="F138" s="39"/>
      <c r="G138" s="40" t="s">
        <v>168</v>
      </c>
      <c r="H138" s="10">
        <v>5</v>
      </c>
      <c r="I138" s="19">
        <v>0.43</v>
      </c>
    </row>
    <row r="139" spans="1:9" ht="30" x14ac:dyDescent="0.25">
      <c r="A139" s="10">
        <v>3</v>
      </c>
      <c r="B139" s="9" t="s">
        <v>141</v>
      </c>
      <c r="C139" s="10"/>
      <c r="D139" s="9"/>
      <c r="E139" s="10"/>
      <c r="F139" s="9"/>
      <c r="G139" s="10"/>
      <c r="H139" s="10"/>
      <c r="I139" s="19"/>
    </row>
    <row r="140" spans="1:9" x14ac:dyDescent="0.25">
      <c r="A140" s="10"/>
      <c r="B140" s="9"/>
      <c r="C140" s="10" t="s">
        <v>5</v>
      </c>
      <c r="D140" s="9" t="s">
        <v>90</v>
      </c>
      <c r="E140" s="10"/>
      <c r="F140" s="9"/>
      <c r="G140" s="10" t="s">
        <v>168</v>
      </c>
      <c r="H140" s="10">
        <v>6</v>
      </c>
      <c r="I140" s="19">
        <v>0.97</v>
      </c>
    </row>
    <row r="141" spans="1:9" x14ac:dyDescent="0.25">
      <c r="A141" s="10"/>
      <c r="B141" s="9"/>
      <c r="C141" s="10" t="s">
        <v>5</v>
      </c>
      <c r="D141" s="9" t="s">
        <v>111</v>
      </c>
      <c r="E141" s="10"/>
      <c r="F141" s="9"/>
      <c r="G141" s="10" t="s">
        <v>168</v>
      </c>
      <c r="H141" s="10">
        <v>4</v>
      </c>
      <c r="I141" s="19">
        <v>0.99</v>
      </c>
    </row>
    <row r="142" spans="1:9" x14ac:dyDescent="0.25">
      <c r="A142" s="10"/>
      <c r="B142" s="9"/>
      <c r="C142" s="10" t="s">
        <v>5</v>
      </c>
      <c r="D142" s="9" t="s">
        <v>112</v>
      </c>
      <c r="E142" s="10"/>
      <c r="F142" s="9"/>
      <c r="G142" s="10" t="s">
        <v>168</v>
      </c>
      <c r="H142" s="10">
        <v>6</v>
      </c>
      <c r="I142" s="19">
        <v>0.33</v>
      </c>
    </row>
    <row r="143" spans="1:9" ht="30" x14ac:dyDescent="0.25">
      <c r="A143" s="10"/>
      <c r="B143" s="9"/>
      <c r="C143" s="10" t="s">
        <v>5</v>
      </c>
      <c r="D143" s="9" t="s">
        <v>113</v>
      </c>
      <c r="E143" s="10"/>
      <c r="F143" s="9"/>
      <c r="G143" s="10" t="s">
        <v>168</v>
      </c>
      <c r="H143" s="10">
        <v>2</v>
      </c>
      <c r="I143" s="19">
        <v>0.4</v>
      </c>
    </row>
    <row r="144" spans="1:9" x14ac:dyDescent="0.25">
      <c r="A144" s="10"/>
      <c r="B144" s="9"/>
      <c r="C144" s="10" t="s">
        <v>5</v>
      </c>
      <c r="D144" s="9" t="s">
        <v>114</v>
      </c>
      <c r="E144" s="10"/>
      <c r="F144" s="9"/>
      <c r="G144" s="10" t="s">
        <v>168</v>
      </c>
      <c r="H144" s="10">
        <v>2</v>
      </c>
      <c r="I144" s="19">
        <v>1.31</v>
      </c>
    </row>
    <row r="145" spans="1:9" ht="30" x14ac:dyDescent="0.25">
      <c r="A145" s="10"/>
      <c r="B145" s="9"/>
      <c r="C145" s="10" t="s">
        <v>5</v>
      </c>
      <c r="D145" s="9" t="s">
        <v>115</v>
      </c>
      <c r="E145" s="10"/>
      <c r="F145" s="9"/>
      <c r="G145" s="10" t="s">
        <v>168</v>
      </c>
      <c r="H145" s="10">
        <v>2</v>
      </c>
      <c r="I145" s="19">
        <v>0.41</v>
      </c>
    </row>
    <row r="146" spans="1:9" x14ac:dyDescent="0.25">
      <c r="A146" s="10"/>
      <c r="B146" s="9"/>
      <c r="C146" s="10" t="s">
        <v>5</v>
      </c>
      <c r="D146" s="9" t="s">
        <v>116</v>
      </c>
      <c r="E146" s="10"/>
      <c r="F146" s="9"/>
      <c r="G146" s="10" t="s">
        <v>168</v>
      </c>
      <c r="H146" s="10">
        <v>2</v>
      </c>
      <c r="I146" s="19">
        <v>0.31</v>
      </c>
    </row>
    <row r="147" spans="1:9" x14ac:dyDescent="0.25">
      <c r="A147" s="10"/>
      <c r="B147" s="9"/>
      <c r="C147" s="10" t="s">
        <v>5</v>
      </c>
      <c r="D147" s="9" t="s">
        <v>117</v>
      </c>
      <c r="E147" s="10"/>
      <c r="F147" s="9"/>
      <c r="G147" s="10" t="s">
        <v>168</v>
      </c>
      <c r="H147" s="10">
        <v>5</v>
      </c>
      <c r="I147" s="19">
        <v>0.65</v>
      </c>
    </row>
    <row r="148" spans="1:9" x14ac:dyDescent="0.25">
      <c r="A148" s="10"/>
      <c r="B148" s="9"/>
      <c r="C148" s="10" t="s">
        <v>5</v>
      </c>
      <c r="D148" s="9" t="s">
        <v>118</v>
      </c>
      <c r="E148" s="10"/>
      <c r="F148" s="9"/>
      <c r="G148" s="10" t="s">
        <v>168</v>
      </c>
      <c r="H148" s="10">
        <v>1</v>
      </c>
      <c r="I148" s="19">
        <v>0.15</v>
      </c>
    </row>
    <row r="149" spans="1:9" ht="30" x14ac:dyDescent="0.25">
      <c r="A149" s="10"/>
      <c r="B149" s="9"/>
      <c r="C149" s="10" t="s">
        <v>5</v>
      </c>
      <c r="D149" s="41" t="s">
        <v>119</v>
      </c>
      <c r="E149" s="10"/>
      <c r="F149" s="9"/>
      <c r="G149" s="10" t="s">
        <v>168</v>
      </c>
      <c r="H149" s="10">
        <v>6</v>
      </c>
      <c r="I149" s="19">
        <v>0.41</v>
      </c>
    </row>
    <row r="150" spans="1:9" x14ac:dyDescent="0.25">
      <c r="A150" s="10"/>
      <c r="B150" s="9"/>
      <c r="C150" s="10" t="s">
        <v>5</v>
      </c>
      <c r="D150" s="9" t="s">
        <v>120</v>
      </c>
      <c r="E150" s="10"/>
      <c r="F150" s="9"/>
      <c r="G150" s="10" t="s">
        <v>168</v>
      </c>
      <c r="H150" s="10">
        <v>2</v>
      </c>
      <c r="I150" s="19">
        <v>0.59</v>
      </c>
    </row>
    <row r="151" spans="1:9" x14ac:dyDescent="0.25">
      <c r="A151" s="10"/>
      <c r="B151" s="9"/>
      <c r="C151" s="10" t="s">
        <v>5</v>
      </c>
      <c r="D151" s="9" t="s">
        <v>185</v>
      </c>
      <c r="E151" s="10"/>
      <c r="F151" s="9"/>
      <c r="G151" s="10" t="s">
        <v>168</v>
      </c>
      <c r="H151" s="10">
        <v>5</v>
      </c>
      <c r="I151" s="19">
        <v>0.86</v>
      </c>
    </row>
    <row r="152" spans="1:9" ht="30" x14ac:dyDescent="0.25">
      <c r="A152" s="10"/>
      <c r="B152" s="9"/>
      <c r="C152" s="10" t="s">
        <v>5</v>
      </c>
      <c r="D152" s="9" t="s">
        <v>234</v>
      </c>
      <c r="E152" s="10"/>
      <c r="F152" s="9"/>
      <c r="G152" s="10" t="s">
        <v>168</v>
      </c>
      <c r="H152" s="10">
        <v>2</v>
      </c>
      <c r="I152" s="19">
        <v>0.1</v>
      </c>
    </row>
    <row r="153" spans="1:9" x14ac:dyDescent="0.25">
      <c r="A153" s="10"/>
      <c r="B153" s="9"/>
      <c r="C153" s="10" t="s">
        <v>5</v>
      </c>
      <c r="D153" s="9" t="s">
        <v>235</v>
      </c>
      <c r="E153" s="10"/>
      <c r="F153" s="9"/>
      <c r="G153" s="10" t="s">
        <v>168</v>
      </c>
      <c r="H153" s="10">
        <v>2</v>
      </c>
      <c r="I153" s="19">
        <v>0.1</v>
      </c>
    </row>
    <row r="154" spans="1:9" ht="30" x14ac:dyDescent="0.25">
      <c r="A154" s="10"/>
      <c r="B154" s="9"/>
      <c r="C154" s="10" t="s">
        <v>5</v>
      </c>
      <c r="D154" s="9" t="s">
        <v>236</v>
      </c>
      <c r="E154" s="10"/>
      <c r="F154" s="9"/>
      <c r="G154" s="10" t="s">
        <v>168</v>
      </c>
      <c r="H154" s="10">
        <v>2</v>
      </c>
      <c r="I154" s="19">
        <v>0.1</v>
      </c>
    </row>
    <row r="155" spans="1:9" ht="30" x14ac:dyDescent="0.25">
      <c r="A155" s="10"/>
      <c r="B155" s="9"/>
      <c r="C155" s="10" t="s">
        <v>5</v>
      </c>
      <c r="D155" s="9" t="s">
        <v>121</v>
      </c>
      <c r="E155" s="10"/>
      <c r="F155" s="9"/>
      <c r="G155" s="10" t="s">
        <v>168</v>
      </c>
      <c r="H155" s="10">
        <v>1</v>
      </c>
      <c r="I155" s="19">
        <v>0.09</v>
      </c>
    </row>
    <row r="156" spans="1:9" ht="30" x14ac:dyDescent="0.25">
      <c r="A156" s="10"/>
      <c r="B156" s="9"/>
      <c r="C156" s="10" t="s">
        <v>5</v>
      </c>
      <c r="D156" s="9" t="s">
        <v>122</v>
      </c>
      <c r="E156" s="10"/>
      <c r="F156" s="9"/>
      <c r="G156" s="10" t="s">
        <v>168</v>
      </c>
      <c r="H156" s="10">
        <v>1</v>
      </c>
      <c r="I156" s="19">
        <v>0.09</v>
      </c>
    </row>
    <row r="157" spans="1:9" ht="30" x14ac:dyDescent="0.25">
      <c r="A157" s="10"/>
      <c r="B157" s="9"/>
      <c r="C157" s="10" t="s">
        <v>5</v>
      </c>
      <c r="D157" s="9" t="s">
        <v>123</v>
      </c>
      <c r="E157" s="10"/>
      <c r="F157" s="9"/>
      <c r="G157" s="10" t="s">
        <v>168</v>
      </c>
      <c r="H157" s="10">
        <v>1</v>
      </c>
      <c r="I157" s="19">
        <v>0.08</v>
      </c>
    </row>
    <row r="158" spans="1:9" x14ac:dyDescent="0.25">
      <c r="A158" s="10"/>
      <c r="B158" s="9"/>
      <c r="C158" s="10" t="s">
        <v>5</v>
      </c>
      <c r="D158" s="9" t="s">
        <v>124</v>
      </c>
      <c r="E158" s="10"/>
      <c r="F158" s="9"/>
      <c r="G158" s="10" t="s">
        <v>168</v>
      </c>
      <c r="H158" s="10">
        <v>4</v>
      </c>
      <c r="I158" s="19">
        <v>1.43</v>
      </c>
    </row>
    <row r="159" spans="1:9" x14ac:dyDescent="0.25">
      <c r="A159" s="10"/>
      <c r="B159" s="9"/>
      <c r="C159" s="10" t="s">
        <v>5</v>
      </c>
      <c r="D159" s="9" t="s">
        <v>125</v>
      </c>
      <c r="E159" s="10"/>
      <c r="F159" s="9"/>
      <c r="G159" s="10" t="s">
        <v>168</v>
      </c>
      <c r="H159" s="10">
        <v>1</v>
      </c>
      <c r="I159" s="19">
        <v>0.09</v>
      </c>
    </row>
    <row r="160" spans="1:9" ht="30" x14ac:dyDescent="0.25">
      <c r="A160" s="10"/>
      <c r="B160" s="9"/>
      <c r="C160" s="10" t="s">
        <v>5</v>
      </c>
      <c r="D160" s="9" t="s">
        <v>126</v>
      </c>
      <c r="E160" s="10"/>
      <c r="F160" s="9"/>
      <c r="G160" s="10" t="s">
        <v>168</v>
      </c>
      <c r="H160" s="10">
        <v>4</v>
      </c>
      <c r="I160" s="19">
        <v>1.99</v>
      </c>
    </row>
    <row r="161" spans="1:9" x14ac:dyDescent="0.25">
      <c r="A161" s="10"/>
      <c r="B161" s="9"/>
      <c r="C161" s="10" t="s">
        <v>5</v>
      </c>
      <c r="D161" s="9" t="s">
        <v>127</v>
      </c>
      <c r="E161" s="10"/>
      <c r="F161" s="9"/>
      <c r="G161" s="10" t="s">
        <v>168</v>
      </c>
      <c r="H161" s="10">
        <v>6</v>
      </c>
      <c r="I161" s="19">
        <v>0.89</v>
      </c>
    </row>
    <row r="162" spans="1:9" x14ac:dyDescent="0.25">
      <c r="A162" s="10"/>
      <c r="B162" s="9"/>
      <c r="C162" s="10" t="s">
        <v>5</v>
      </c>
      <c r="D162" s="9" t="s">
        <v>128</v>
      </c>
      <c r="E162" s="10"/>
      <c r="F162" s="9"/>
      <c r="G162" s="10" t="s">
        <v>168</v>
      </c>
      <c r="H162" s="10">
        <v>6</v>
      </c>
      <c r="I162" s="19">
        <v>0.44</v>
      </c>
    </row>
    <row r="163" spans="1:9" ht="30" x14ac:dyDescent="0.25">
      <c r="A163" s="10">
        <v>4</v>
      </c>
      <c r="B163" s="9" t="s">
        <v>142</v>
      </c>
      <c r="C163" s="10"/>
      <c r="D163" s="9"/>
      <c r="E163" s="10"/>
      <c r="F163" s="9"/>
      <c r="G163" s="10"/>
      <c r="H163" s="10"/>
      <c r="I163" s="19"/>
    </row>
    <row r="164" spans="1:9" x14ac:dyDescent="0.25">
      <c r="A164" s="10"/>
      <c r="B164" s="9"/>
      <c r="C164" s="10" t="s">
        <v>5</v>
      </c>
      <c r="D164" s="9" t="s">
        <v>129</v>
      </c>
      <c r="E164" s="10"/>
      <c r="F164" s="9"/>
      <c r="G164" s="10" t="s">
        <v>168</v>
      </c>
      <c r="H164" s="10">
        <v>2</v>
      </c>
      <c r="I164" s="19">
        <v>0.44</v>
      </c>
    </row>
    <row r="165" spans="1:9" x14ac:dyDescent="0.25">
      <c r="A165" s="10"/>
      <c r="B165" s="9"/>
      <c r="C165" s="10" t="s">
        <v>5</v>
      </c>
      <c r="D165" s="9" t="s">
        <v>130</v>
      </c>
      <c r="E165" s="10"/>
      <c r="F165" s="9"/>
      <c r="G165" s="10" t="s">
        <v>168</v>
      </c>
      <c r="H165" s="10">
        <v>2</v>
      </c>
      <c r="I165" s="19">
        <v>0.54</v>
      </c>
    </row>
    <row r="166" spans="1:9" ht="30" x14ac:dyDescent="0.25">
      <c r="A166" s="10"/>
      <c r="B166" s="9"/>
      <c r="C166" s="10" t="s">
        <v>5</v>
      </c>
      <c r="D166" s="9" t="s">
        <v>131</v>
      </c>
      <c r="E166" s="10"/>
      <c r="F166" s="9"/>
      <c r="G166" s="10" t="s">
        <v>168</v>
      </c>
      <c r="H166" s="10">
        <v>1</v>
      </c>
      <c r="I166" s="19">
        <v>0.03</v>
      </c>
    </row>
    <row r="167" spans="1:9" ht="30" x14ac:dyDescent="0.25">
      <c r="A167" s="10"/>
      <c r="B167" s="9"/>
      <c r="C167" s="10" t="s">
        <v>5</v>
      </c>
      <c r="D167" s="9" t="s">
        <v>132</v>
      </c>
      <c r="E167" s="10"/>
      <c r="F167" s="9"/>
      <c r="G167" s="10" t="s">
        <v>168</v>
      </c>
      <c r="H167" s="10">
        <v>1</v>
      </c>
      <c r="I167" s="19">
        <v>0.03</v>
      </c>
    </row>
    <row r="168" spans="1:9" ht="30" x14ac:dyDescent="0.25">
      <c r="A168" s="10"/>
      <c r="B168" s="9"/>
      <c r="C168" s="10" t="s">
        <v>5</v>
      </c>
      <c r="D168" s="9" t="s">
        <v>133</v>
      </c>
      <c r="E168" s="10"/>
      <c r="F168" s="9"/>
      <c r="G168" s="10" t="s">
        <v>168</v>
      </c>
      <c r="H168" s="10">
        <v>1</v>
      </c>
      <c r="I168" s="19">
        <v>0.03</v>
      </c>
    </row>
    <row r="169" spans="1:9" ht="45" x14ac:dyDescent="0.25">
      <c r="A169" s="10"/>
      <c r="B169" s="9"/>
      <c r="C169" s="10" t="s">
        <v>5</v>
      </c>
      <c r="D169" s="9" t="s">
        <v>134</v>
      </c>
      <c r="E169" s="10"/>
      <c r="F169" s="9"/>
      <c r="G169" s="10" t="s">
        <v>168</v>
      </c>
      <c r="H169" s="10">
        <v>1</v>
      </c>
      <c r="I169" s="19">
        <v>0.03</v>
      </c>
    </row>
    <row r="170" spans="1:9" ht="30" x14ac:dyDescent="0.25">
      <c r="A170" s="10"/>
      <c r="B170" s="9"/>
      <c r="C170" s="10" t="s">
        <v>5</v>
      </c>
      <c r="D170" s="9" t="s">
        <v>135</v>
      </c>
      <c r="E170" s="10"/>
      <c r="F170" s="9"/>
      <c r="G170" s="10" t="s">
        <v>168</v>
      </c>
      <c r="H170" s="10">
        <v>6</v>
      </c>
      <c r="I170" s="19">
        <v>0.01</v>
      </c>
    </row>
    <row r="171" spans="1:9" x14ac:dyDescent="0.25">
      <c r="A171" s="10"/>
      <c r="B171" s="9"/>
      <c r="C171" s="10" t="s">
        <v>5</v>
      </c>
      <c r="D171" s="9" t="s">
        <v>136</v>
      </c>
      <c r="E171" s="10"/>
      <c r="F171" s="9"/>
      <c r="G171" s="10" t="s">
        <v>168</v>
      </c>
      <c r="H171" s="10">
        <v>1</v>
      </c>
      <c r="I171" s="19">
        <v>0.06</v>
      </c>
    </row>
    <row r="172" spans="1:9" x14ac:dyDescent="0.25">
      <c r="A172" s="10"/>
      <c r="B172" s="9"/>
      <c r="C172" s="10" t="s">
        <v>5</v>
      </c>
      <c r="D172" s="9" t="s">
        <v>137</v>
      </c>
      <c r="E172" s="10"/>
      <c r="F172" s="9"/>
      <c r="G172" s="10" t="s">
        <v>168</v>
      </c>
      <c r="H172" s="10">
        <v>6</v>
      </c>
      <c r="I172" s="19">
        <v>0.39</v>
      </c>
    </row>
    <row r="173" spans="1:9" x14ac:dyDescent="0.25">
      <c r="A173" s="10"/>
      <c r="B173" s="9"/>
      <c r="C173" s="10" t="s">
        <v>5</v>
      </c>
      <c r="D173" s="9" t="s">
        <v>138</v>
      </c>
      <c r="E173" s="10"/>
      <c r="F173" s="9"/>
      <c r="G173" s="10" t="s">
        <v>168</v>
      </c>
      <c r="H173" s="10">
        <v>1</v>
      </c>
      <c r="I173" s="19">
        <v>0.03</v>
      </c>
    </row>
    <row r="174" spans="1:9" x14ac:dyDescent="0.25">
      <c r="A174" s="10"/>
      <c r="B174" s="9"/>
      <c r="C174" s="10" t="s">
        <v>5</v>
      </c>
      <c r="D174" s="9" t="s">
        <v>78</v>
      </c>
      <c r="E174" s="10"/>
      <c r="F174" s="9"/>
      <c r="G174" s="10" t="s">
        <v>168</v>
      </c>
      <c r="H174" s="10">
        <v>1</v>
      </c>
      <c r="I174" s="19">
        <v>0.05</v>
      </c>
    </row>
    <row r="175" spans="1:9" ht="30" x14ac:dyDescent="0.25">
      <c r="A175" s="10"/>
      <c r="B175" s="9"/>
      <c r="C175" s="10" t="s">
        <v>5</v>
      </c>
      <c r="D175" s="9" t="s">
        <v>139</v>
      </c>
      <c r="E175" s="10"/>
      <c r="F175" s="9"/>
      <c r="G175" s="10" t="s">
        <v>168</v>
      </c>
      <c r="H175" s="10">
        <v>3</v>
      </c>
      <c r="I175" s="19">
        <v>0.05</v>
      </c>
    </row>
    <row r="176" spans="1:9" ht="30" x14ac:dyDescent="0.25">
      <c r="A176" s="10"/>
      <c r="B176" s="9"/>
      <c r="C176" s="14" t="s">
        <v>6</v>
      </c>
      <c r="D176" s="9" t="s">
        <v>186</v>
      </c>
      <c r="E176" s="10"/>
      <c r="F176" s="9"/>
      <c r="G176" s="10"/>
      <c r="H176" s="10">
        <v>6</v>
      </c>
      <c r="I176" s="19">
        <v>1.5</v>
      </c>
    </row>
    <row r="177" spans="1:12" ht="30" x14ac:dyDescent="0.25">
      <c r="A177" s="10"/>
      <c r="B177" s="9"/>
      <c r="C177" s="10"/>
      <c r="D177" s="9"/>
      <c r="E177" s="10">
        <v>0</v>
      </c>
      <c r="F177" s="9" t="s">
        <v>83</v>
      </c>
      <c r="G177" s="10"/>
      <c r="H177" s="10"/>
      <c r="I177" s="19"/>
    </row>
    <row r="178" spans="1:12" ht="30" x14ac:dyDescent="0.25">
      <c r="A178" s="10"/>
      <c r="B178" s="9"/>
      <c r="C178" s="10"/>
      <c r="D178" s="9"/>
      <c r="E178" s="10">
        <v>1</v>
      </c>
      <c r="F178" s="9" t="s">
        <v>84</v>
      </c>
      <c r="G178" s="10"/>
      <c r="H178" s="10"/>
      <c r="I178" s="19"/>
    </row>
    <row r="179" spans="1:12" ht="45" x14ac:dyDescent="0.25">
      <c r="A179" s="10"/>
      <c r="B179" s="9"/>
      <c r="C179" s="10"/>
      <c r="D179" s="9"/>
      <c r="E179" s="10">
        <v>2</v>
      </c>
      <c r="F179" s="9" t="s">
        <v>85</v>
      </c>
      <c r="G179" s="10"/>
      <c r="H179" s="10"/>
      <c r="I179" s="19"/>
    </row>
    <row r="180" spans="1:12" ht="45" x14ac:dyDescent="0.25">
      <c r="A180" s="10"/>
      <c r="B180" s="9"/>
      <c r="C180" s="10"/>
      <c r="D180" s="9"/>
      <c r="E180" s="10">
        <v>3</v>
      </c>
      <c r="F180" s="9" t="s">
        <v>86</v>
      </c>
      <c r="G180" s="10"/>
      <c r="H180" s="10"/>
      <c r="I180" s="19"/>
    </row>
    <row r="181" spans="1:12" x14ac:dyDescent="0.25">
      <c r="A181" s="10"/>
      <c r="B181" s="9"/>
      <c r="C181" s="14" t="s">
        <v>6</v>
      </c>
      <c r="D181" s="9" t="s">
        <v>88</v>
      </c>
      <c r="E181" s="10"/>
      <c r="F181" s="9"/>
      <c r="G181" s="10"/>
      <c r="H181" s="10">
        <v>2</v>
      </c>
      <c r="I181" s="19">
        <v>0.5</v>
      </c>
    </row>
    <row r="182" spans="1:12" ht="30" x14ac:dyDescent="0.25">
      <c r="A182" s="10"/>
      <c r="B182" s="9"/>
      <c r="C182" s="10"/>
      <c r="D182" s="9"/>
      <c r="E182" s="10">
        <v>0</v>
      </c>
      <c r="F182" s="9" t="s">
        <v>83</v>
      </c>
      <c r="G182" s="10"/>
      <c r="H182" s="10"/>
      <c r="I182" s="19"/>
    </row>
    <row r="183" spans="1:12" ht="30" x14ac:dyDescent="0.25">
      <c r="A183" s="10"/>
      <c r="B183" s="9"/>
      <c r="C183" s="10"/>
      <c r="D183" s="9"/>
      <c r="E183" s="10">
        <v>1</v>
      </c>
      <c r="F183" s="9" t="s">
        <v>84</v>
      </c>
      <c r="G183" s="10"/>
      <c r="H183" s="10"/>
      <c r="I183" s="19"/>
    </row>
    <row r="184" spans="1:12" ht="45" x14ac:dyDescent="0.25">
      <c r="A184" s="10"/>
      <c r="B184" s="9"/>
      <c r="C184" s="10"/>
      <c r="D184" s="9"/>
      <c r="E184" s="10">
        <v>2</v>
      </c>
      <c r="F184" s="9" t="s">
        <v>85</v>
      </c>
      <c r="G184" s="10"/>
      <c r="H184" s="10"/>
      <c r="I184" s="19"/>
    </row>
    <row r="185" spans="1:12" ht="45" x14ac:dyDescent="0.25">
      <c r="A185" s="10"/>
      <c r="B185" s="9"/>
      <c r="C185" s="10"/>
      <c r="D185" s="9"/>
      <c r="E185" s="10">
        <v>3</v>
      </c>
      <c r="F185" s="9" t="s">
        <v>86</v>
      </c>
      <c r="G185" s="10"/>
      <c r="H185" s="10"/>
      <c r="I185" s="19"/>
    </row>
    <row r="187" spans="1:12" s="2" customFormat="1" ht="28.5" x14ac:dyDescent="0.3">
      <c r="A187" s="12" t="s">
        <v>10</v>
      </c>
      <c r="B187" s="23" t="s">
        <v>167</v>
      </c>
      <c r="C187" s="12"/>
      <c r="D187" s="23"/>
      <c r="E187" s="12"/>
      <c r="F187" s="23"/>
      <c r="G187" s="12"/>
      <c r="H187" s="12"/>
      <c r="I187" s="17">
        <f>SUM(I188:I223)</f>
        <v>22</v>
      </c>
      <c r="J187" s="8"/>
    </row>
    <row r="188" spans="1:12" ht="45" x14ac:dyDescent="0.25">
      <c r="A188" s="10">
        <v>1</v>
      </c>
      <c r="B188" s="9" t="s">
        <v>144</v>
      </c>
      <c r="C188" s="10"/>
      <c r="D188" s="9"/>
      <c r="E188" s="10"/>
      <c r="F188" s="9"/>
      <c r="G188" s="13"/>
      <c r="H188" s="13"/>
      <c r="I188" s="18"/>
    </row>
    <row r="189" spans="1:12" x14ac:dyDescent="0.25">
      <c r="A189" s="10"/>
      <c r="B189" s="9"/>
      <c r="C189" s="10" t="s">
        <v>5</v>
      </c>
      <c r="D189" s="34" t="s">
        <v>192</v>
      </c>
      <c r="E189" s="10"/>
      <c r="F189" s="9"/>
      <c r="G189" s="10" t="s">
        <v>168</v>
      </c>
      <c r="H189" s="35">
        <v>5</v>
      </c>
      <c r="I189" s="36">
        <v>0.06</v>
      </c>
      <c r="J189" s="3">
        <v>1</v>
      </c>
      <c r="K189" s="33">
        <f>I194+I195+I196</f>
        <v>1</v>
      </c>
      <c r="L189">
        <v>1</v>
      </c>
    </row>
    <row r="190" spans="1:12" ht="30" x14ac:dyDescent="0.25">
      <c r="A190" s="10"/>
      <c r="B190" s="9"/>
      <c r="C190" s="10" t="s">
        <v>5</v>
      </c>
      <c r="D190" s="34" t="s">
        <v>208</v>
      </c>
      <c r="E190" s="10"/>
      <c r="F190" s="9"/>
      <c r="G190" s="10" t="s">
        <v>168</v>
      </c>
      <c r="H190" s="35">
        <v>4</v>
      </c>
      <c r="I190" s="37">
        <v>0.19</v>
      </c>
      <c r="J190" s="3">
        <v>2</v>
      </c>
      <c r="K190" s="33">
        <f>I218</f>
        <v>2</v>
      </c>
      <c r="L190">
        <v>2</v>
      </c>
    </row>
    <row r="191" spans="1:12" x14ac:dyDescent="0.25">
      <c r="A191" s="10"/>
      <c r="B191" s="9"/>
      <c r="C191" s="10" t="s">
        <v>5</v>
      </c>
      <c r="D191" s="34" t="s">
        <v>193</v>
      </c>
      <c r="E191" s="10"/>
      <c r="F191" s="9"/>
      <c r="G191" s="10" t="s">
        <v>168</v>
      </c>
      <c r="H191" s="35">
        <v>3</v>
      </c>
      <c r="I191" s="37">
        <v>0.36</v>
      </c>
      <c r="J191" s="3">
        <v>3</v>
      </c>
      <c r="K191" s="33">
        <f>I191+I201+I203+I204</f>
        <v>2</v>
      </c>
      <c r="L191">
        <v>2</v>
      </c>
    </row>
    <row r="192" spans="1:12" x14ac:dyDescent="0.25">
      <c r="A192" s="10"/>
      <c r="B192" s="9"/>
      <c r="C192" s="10" t="s">
        <v>5</v>
      </c>
      <c r="D192" s="34" t="s">
        <v>190</v>
      </c>
      <c r="E192" s="10"/>
      <c r="F192" s="9"/>
      <c r="G192" s="10" t="s">
        <v>168</v>
      </c>
      <c r="H192" s="35">
        <v>4</v>
      </c>
      <c r="I192" s="36">
        <v>0.11</v>
      </c>
      <c r="J192" s="3">
        <v>4</v>
      </c>
      <c r="K192" s="33">
        <f>I190+I192+I193+I207+I208+I217</f>
        <v>5</v>
      </c>
      <c r="L192">
        <v>5</v>
      </c>
    </row>
    <row r="193" spans="1:12" ht="30" x14ac:dyDescent="0.25">
      <c r="A193" s="10"/>
      <c r="B193" s="9"/>
      <c r="C193" s="10" t="s">
        <v>5</v>
      </c>
      <c r="D193" s="34" t="s">
        <v>191</v>
      </c>
      <c r="E193" s="10"/>
      <c r="F193" s="9"/>
      <c r="G193" s="10" t="s">
        <v>168</v>
      </c>
      <c r="H193" s="35">
        <v>4</v>
      </c>
      <c r="I193" s="36">
        <v>1.7</v>
      </c>
      <c r="J193" s="3">
        <v>5</v>
      </c>
      <c r="K193" s="33">
        <f>I189+I197+I202+I206</f>
        <v>2</v>
      </c>
      <c r="L193">
        <v>2</v>
      </c>
    </row>
    <row r="194" spans="1:12" x14ac:dyDescent="0.25">
      <c r="A194" s="10"/>
      <c r="B194" s="9"/>
      <c r="C194" s="10" t="s">
        <v>5</v>
      </c>
      <c r="D194" s="34" t="s">
        <v>145</v>
      </c>
      <c r="E194" s="10"/>
      <c r="F194" s="9"/>
      <c r="G194" s="10" t="s">
        <v>168</v>
      </c>
      <c r="H194" s="35">
        <v>1</v>
      </c>
      <c r="I194" s="36">
        <v>0.37</v>
      </c>
      <c r="J194" s="3">
        <v>6</v>
      </c>
      <c r="K194" s="33">
        <f>I198+I199+I200+I205+I209+I210+I211+I212+I213+I214+I215+I216</f>
        <v>10</v>
      </c>
      <c r="L194">
        <v>10</v>
      </c>
    </row>
    <row r="195" spans="1:12" x14ac:dyDescent="0.25">
      <c r="A195" s="10"/>
      <c r="B195" s="9"/>
      <c r="C195" s="10" t="s">
        <v>5</v>
      </c>
      <c r="D195" s="34" t="s">
        <v>187</v>
      </c>
      <c r="E195" s="10"/>
      <c r="F195" s="9"/>
      <c r="G195" s="10" t="s">
        <v>168</v>
      </c>
      <c r="H195" s="35">
        <v>1</v>
      </c>
      <c r="I195" s="36">
        <v>0.12</v>
      </c>
      <c r="L195">
        <f>SUM(L189:L194)</f>
        <v>22</v>
      </c>
    </row>
    <row r="196" spans="1:12" ht="30" x14ac:dyDescent="0.25">
      <c r="A196" s="10"/>
      <c r="B196" s="9"/>
      <c r="C196" s="10" t="s">
        <v>5</v>
      </c>
      <c r="D196" s="34" t="s">
        <v>188</v>
      </c>
      <c r="E196" s="10"/>
      <c r="F196" s="9"/>
      <c r="G196" s="10" t="s">
        <v>168</v>
      </c>
      <c r="H196" s="35">
        <v>1</v>
      </c>
      <c r="I196" s="37">
        <v>0.51</v>
      </c>
    </row>
    <row r="197" spans="1:12" x14ac:dyDescent="0.25">
      <c r="A197" s="10"/>
      <c r="B197" s="9"/>
      <c r="C197" s="10" t="s">
        <v>5</v>
      </c>
      <c r="D197" s="34" t="s">
        <v>194</v>
      </c>
      <c r="E197" s="10"/>
      <c r="F197" s="9"/>
      <c r="G197" s="10" t="s">
        <v>168</v>
      </c>
      <c r="H197" s="35">
        <v>5</v>
      </c>
      <c r="I197" s="36">
        <v>1.21</v>
      </c>
    </row>
    <row r="198" spans="1:12" ht="30" x14ac:dyDescent="0.25">
      <c r="A198" s="10"/>
      <c r="B198" s="9"/>
      <c r="C198" s="10" t="s">
        <v>5</v>
      </c>
      <c r="D198" s="34" t="s">
        <v>195</v>
      </c>
      <c r="E198" s="10"/>
      <c r="F198" s="9"/>
      <c r="G198" s="10" t="s">
        <v>168</v>
      </c>
      <c r="H198" s="35">
        <v>6</v>
      </c>
      <c r="I198" s="36">
        <v>0.87</v>
      </c>
    </row>
    <row r="199" spans="1:12" ht="30" x14ac:dyDescent="0.25">
      <c r="A199" s="10"/>
      <c r="B199" s="9"/>
      <c r="C199" s="10" t="s">
        <v>5</v>
      </c>
      <c r="D199" s="34" t="s">
        <v>209</v>
      </c>
      <c r="E199" s="10"/>
      <c r="F199" s="9"/>
      <c r="G199" s="10" t="s">
        <v>168</v>
      </c>
      <c r="H199" s="35">
        <v>6</v>
      </c>
      <c r="I199" s="36">
        <v>0.53</v>
      </c>
    </row>
    <row r="200" spans="1:12" ht="30" x14ac:dyDescent="0.25">
      <c r="A200" s="10"/>
      <c r="B200" s="9"/>
      <c r="C200" s="10" t="s">
        <v>5</v>
      </c>
      <c r="D200" s="34" t="s">
        <v>196</v>
      </c>
      <c r="E200" s="10"/>
      <c r="F200" s="9"/>
      <c r="G200" s="10" t="s">
        <v>168</v>
      </c>
      <c r="H200" s="35">
        <v>6</v>
      </c>
      <c r="I200" s="36">
        <v>0.54</v>
      </c>
    </row>
    <row r="201" spans="1:12" ht="30" x14ac:dyDescent="0.25">
      <c r="A201" s="10"/>
      <c r="B201" s="9"/>
      <c r="C201" s="10" t="s">
        <v>5</v>
      </c>
      <c r="D201" s="34" t="s">
        <v>189</v>
      </c>
      <c r="E201" s="10" t="s">
        <v>82</v>
      </c>
      <c r="F201" s="9" t="s">
        <v>82</v>
      </c>
      <c r="G201" s="10" t="s">
        <v>168</v>
      </c>
      <c r="H201" s="35">
        <v>3</v>
      </c>
      <c r="I201" s="36">
        <v>0.84</v>
      </c>
    </row>
    <row r="202" spans="1:12" x14ac:dyDescent="0.25">
      <c r="A202" s="10"/>
      <c r="B202" s="9"/>
      <c r="C202" s="10" t="s">
        <v>5</v>
      </c>
      <c r="D202" s="34" t="s">
        <v>210</v>
      </c>
      <c r="E202" s="10" t="s">
        <v>82</v>
      </c>
      <c r="F202" s="9" t="s">
        <v>82</v>
      </c>
      <c r="G202" s="10" t="s">
        <v>168</v>
      </c>
      <c r="H202" s="35">
        <v>5</v>
      </c>
      <c r="I202" s="36">
        <v>0.67</v>
      </c>
    </row>
    <row r="203" spans="1:12" x14ac:dyDescent="0.25">
      <c r="A203" s="10"/>
      <c r="B203" s="9"/>
      <c r="C203" s="10" t="s">
        <v>5</v>
      </c>
      <c r="D203" s="34" t="s">
        <v>211</v>
      </c>
      <c r="E203" s="10"/>
      <c r="F203" s="9"/>
      <c r="G203" s="10" t="s">
        <v>168</v>
      </c>
      <c r="H203" s="35">
        <v>3</v>
      </c>
      <c r="I203" s="35">
        <v>0.09</v>
      </c>
    </row>
    <row r="204" spans="1:12" ht="30" x14ac:dyDescent="0.25">
      <c r="A204" s="10"/>
      <c r="B204" s="9"/>
      <c r="C204" s="10" t="s">
        <v>5</v>
      </c>
      <c r="D204" s="34" t="s">
        <v>212</v>
      </c>
      <c r="E204" s="10"/>
      <c r="F204" s="9"/>
      <c r="G204" s="10" t="s">
        <v>168</v>
      </c>
      <c r="H204" s="35">
        <v>3</v>
      </c>
      <c r="I204" s="36">
        <v>0.71</v>
      </c>
    </row>
    <row r="205" spans="1:12" ht="30" x14ac:dyDescent="0.25">
      <c r="A205" s="10"/>
      <c r="B205" s="9"/>
      <c r="C205" s="10" t="s">
        <v>5</v>
      </c>
      <c r="D205" s="34" t="s">
        <v>213</v>
      </c>
      <c r="E205" s="10" t="s">
        <v>82</v>
      </c>
      <c r="F205" s="9" t="s">
        <v>82</v>
      </c>
      <c r="G205" s="10" t="s">
        <v>168</v>
      </c>
      <c r="H205" s="35">
        <v>6</v>
      </c>
      <c r="I205" s="36">
        <v>0.96</v>
      </c>
    </row>
    <row r="206" spans="1:12" x14ac:dyDescent="0.25">
      <c r="A206" s="10"/>
      <c r="B206" s="9"/>
      <c r="C206" s="10" t="s">
        <v>5</v>
      </c>
      <c r="D206" s="34" t="s">
        <v>197</v>
      </c>
      <c r="E206" s="10"/>
      <c r="F206" s="9"/>
      <c r="G206" s="10" t="s">
        <v>168</v>
      </c>
      <c r="H206" s="35">
        <v>5</v>
      </c>
      <c r="I206" s="36">
        <v>0.06</v>
      </c>
    </row>
    <row r="207" spans="1:12" ht="30" x14ac:dyDescent="0.25">
      <c r="A207" s="10"/>
      <c r="B207" s="9"/>
      <c r="C207" s="10" t="s">
        <v>5</v>
      </c>
      <c r="D207" s="34" t="s">
        <v>198</v>
      </c>
      <c r="E207" s="10"/>
      <c r="F207" s="9"/>
      <c r="G207" s="10" t="s">
        <v>168</v>
      </c>
      <c r="H207" s="35">
        <v>4</v>
      </c>
      <c r="I207" s="36">
        <v>1.76</v>
      </c>
    </row>
    <row r="208" spans="1:12" x14ac:dyDescent="0.25">
      <c r="A208" s="10"/>
      <c r="B208" s="9"/>
      <c r="C208" s="10" t="s">
        <v>5</v>
      </c>
      <c r="D208" s="34" t="s">
        <v>199</v>
      </c>
      <c r="E208" s="10"/>
      <c r="F208" s="9"/>
      <c r="G208" s="10" t="s">
        <v>168</v>
      </c>
      <c r="H208" s="35">
        <v>4</v>
      </c>
      <c r="I208" s="36">
        <v>0.25</v>
      </c>
    </row>
    <row r="209" spans="1:10" x14ac:dyDescent="0.25">
      <c r="A209" s="10"/>
      <c r="B209" s="9"/>
      <c r="C209" s="10" t="s">
        <v>5</v>
      </c>
      <c r="D209" s="34" t="s">
        <v>202</v>
      </c>
      <c r="E209" s="10"/>
      <c r="F209" s="9"/>
      <c r="G209" s="10" t="s">
        <v>168</v>
      </c>
      <c r="H209" s="35">
        <v>6</v>
      </c>
      <c r="I209" s="36">
        <v>0.88</v>
      </c>
    </row>
    <row r="210" spans="1:10" ht="30" x14ac:dyDescent="0.25">
      <c r="A210" s="10"/>
      <c r="B210" s="9"/>
      <c r="C210" s="10" t="s">
        <v>5</v>
      </c>
      <c r="D210" s="34" t="s">
        <v>201</v>
      </c>
      <c r="E210" s="10"/>
      <c r="F210" s="9"/>
      <c r="G210" s="10" t="s">
        <v>168</v>
      </c>
      <c r="H210" s="35">
        <v>6</v>
      </c>
      <c r="I210" s="36">
        <v>0.39</v>
      </c>
    </row>
    <row r="211" spans="1:10" x14ac:dyDescent="0.25">
      <c r="A211" s="10"/>
      <c r="B211" s="9"/>
      <c r="C211" s="10" t="s">
        <v>5</v>
      </c>
      <c r="D211" s="34" t="s">
        <v>203</v>
      </c>
      <c r="E211" s="10"/>
      <c r="F211" s="9"/>
      <c r="G211" s="10" t="s">
        <v>168</v>
      </c>
      <c r="H211" s="35">
        <v>6</v>
      </c>
      <c r="I211" s="36">
        <v>0.99</v>
      </c>
    </row>
    <row r="212" spans="1:10" ht="30" x14ac:dyDescent="0.25">
      <c r="A212" s="10"/>
      <c r="B212" s="9"/>
      <c r="C212" s="10" t="s">
        <v>5</v>
      </c>
      <c r="D212" s="34" t="s">
        <v>204</v>
      </c>
      <c r="E212" s="10"/>
      <c r="F212" s="9"/>
      <c r="G212" s="10" t="s">
        <v>168</v>
      </c>
      <c r="H212" s="35">
        <v>6</v>
      </c>
      <c r="I212" s="36">
        <v>0.51</v>
      </c>
    </row>
    <row r="213" spans="1:10" x14ac:dyDescent="0.25">
      <c r="A213" s="10"/>
      <c r="B213" s="9"/>
      <c r="C213" s="10" t="s">
        <v>5</v>
      </c>
      <c r="D213" s="34" t="s">
        <v>233</v>
      </c>
      <c r="E213" s="10"/>
      <c r="F213" s="9"/>
      <c r="G213" s="10" t="s">
        <v>168</v>
      </c>
      <c r="H213" s="35">
        <v>6</v>
      </c>
      <c r="I213" s="36">
        <v>1.08</v>
      </c>
    </row>
    <row r="214" spans="1:10" ht="30" x14ac:dyDescent="0.25">
      <c r="A214" s="10"/>
      <c r="B214" s="9"/>
      <c r="C214" s="10" t="s">
        <v>5</v>
      </c>
      <c r="D214" s="34" t="s">
        <v>205</v>
      </c>
      <c r="E214" s="10"/>
      <c r="F214" s="9"/>
      <c r="G214" s="10" t="s">
        <v>168</v>
      </c>
      <c r="H214" s="35">
        <v>6</v>
      </c>
      <c r="I214" s="36">
        <v>0.95</v>
      </c>
    </row>
    <row r="215" spans="1:10" x14ac:dyDescent="0.25">
      <c r="A215" s="10"/>
      <c r="B215" s="9"/>
      <c r="C215" s="10" t="s">
        <v>5</v>
      </c>
      <c r="D215" s="34" t="s">
        <v>206</v>
      </c>
      <c r="E215" s="10"/>
      <c r="F215" s="9"/>
      <c r="G215" s="10" t="s">
        <v>168</v>
      </c>
      <c r="H215" s="35">
        <v>6</v>
      </c>
      <c r="I215" s="36">
        <v>1.17</v>
      </c>
    </row>
    <row r="216" spans="1:10" ht="30" x14ac:dyDescent="0.25">
      <c r="A216" s="10"/>
      <c r="B216" s="9"/>
      <c r="C216" s="10" t="s">
        <v>5</v>
      </c>
      <c r="D216" s="34" t="s">
        <v>207</v>
      </c>
      <c r="E216" s="10"/>
      <c r="F216" s="9"/>
      <c r="G216" s="10" t="s">
        <v>168</v>
      </c>
      <c r="H216" s="35">
        <v>6</v>
      </c>
      <c r="I216" s="36">
        <v>1.1299999999999999</v>
      </c>
    </row>
    <row r="217" spans="1:10" ht="30" x14ac:dyDescent="0.25">
      <c r="A217" s="10"/>
      <c r="B217" s="9"/>
      <c r="C217" s="10" t="s">
        <v>5</v>
      </c>
      <c r="D217" s="34" t="s">
        <v>200</v>
      </c>
      <c r="E217" s="10"/>
      <c r="F217" s="9"/>
      <c r="G217" s="10" t="s">
        <v>168</v>
      </c>
      <c r="H217" s="35">
        <v>4</v>
      </c>
      <c r="I217" s="36">
        <v>0.99</v>
      </c>
    </row>
    <row r="218" spans="1:10" x14ac:dyDescent="0.25">
      <c r="A218" s="10"/>
      <c r="B218" s="9"/>
      <c r="C218" s="10" t="s">
        <v>6</v>
      </c>
      <c r="D218" s="34" t="s">
        <v>88</v>
      </c>
      <c r="E218" s="10"/>
      <c r="F218" s="9"/>
      <c r="G218" s="10"/>
      <c r="H218" s="35">
        <v>2</v>
      </c>
      <c r="I218" s="36">
        <v>2</v>
      </c>
    </row>
    <row r="219" spans="1:10" ht="30" x14ac:dyDescent="0.25">
      <c r="A219" s="10"/>
      <c r="B219" s="9"/>
      <c r="C219" s="10"/>
      <c r="D219" s="9"/>
      <c r="E219" s="10">
        <v>0</v>
      </c>
      <c r="F219" s="9" t="s">
        <v>83</v>
      </c>
      <c r="G219" s="10"/>
      <c r="H219" s="10"/>
      <c r="I219" s="19"/>
    </row>
    <row r="220" spans="1:10" ht="30" x14ac:dyDescent="0.25">
      <c r="A220" s="10"/>
      <c r="B220" s="9"/>
      <c r="C220" s="10"/>
      <c r="D220" s="9"/>
      <c r="E220" s="10">
        <v>1</v>
      </c>
      <c r="F220" s="9" t="s">
        <v>84</v>
      </c>
      <c r="G220" s="10"/>
      <c r="H220" s="10"/>
      <c r="I220" s="19"/>
    </row>
    <row r="221" spans="1:10" ht="45" x14ac:dyDescent="0.25">
      <c r="A221" s="10"/>
      <c r="B221" s="9"/>
      <c r="C221" s="10"/>
      <c r="D221" s="9"/>
      <c r="E221" s="10">
        <v>2</v>
      </c>
      <c r="F221" s="9" t="s">
        <v>85</v>
      </c>
      <c r="G221" s="10"/>
      <c r="H221" s="10"/>
      <c r="I221" s="19"/>
    </row>
    <row r="222" spans="1:10" ht="45" x14ac:dyDescent="0.25">
      <c r="A222" s="10"/>
      <c r="B222" s="9"/>
      <c r="C222" s="10"/>
      <c r="D222" s="9"/>
      <c r="E222" s="10">
        <v>3</v>
      </c>
      <c r="F222" s="9" t="s">
        <v>86</v>
      </c>
      <c r="G222" s="10"/>
      <c r="H222" s="10"/>
      <c r="I222" s="19"/>
    </row>
    <row r="224" spans="1:10" s="2" customFormat="1" ht="18.75" x14ac:dyDescent="0.3">
      <c r="A224" s="12" t="s">
        <v>143</v>
      </c>
      <c r="B224" s="23" t="s">
        <v>146</v>
      </c>
      <c r="C224" s="12"/>
      <c r="D224" s="23"/>
      <c r="E224" s="12"/>
      <c r="F224" s="23"/>
      <c r="G224" s="12"/>
      <c r="H224" s="12"/>
      <c r="I224" s="17">
        <f>SUM(I225:I257)</f>
        <v>12.999999999999998</v>
      </c>
      <c r="J224" s="8"/>
    </row>
    <row r="225" spans="1:12" x14ac:dyDescent="0.25">
      <c r="A225" s="10">
        <v>1</v>
      </c>
      <c r="B225" s="9" t="s">
        <v>146</v>
      </c>
      <c r="C225" s="10"/>
      <c r="D225" s="9" t="s">
        <v>82</v>
      </c>
      <c r="E225" s="10"/>
      <c r="F225" s="9"/>
      <c r="G225" s="13"/>
      <c r="H225" s="13"/>
      <c r="I225" s="18"/>
    </row>
    <row r="226" spans="1:12" ht="30" x14ac:dyDescent="0.25">
      <c r="A226" s="10"/>
      <c r="B226" s="9"/>
      <c r="C226" s="10" t="s">
        <v>5</v>
      </c>
      <c r="D226" s="9" t="s">
        <v>147</v>
      </c>
      <c r="E226" s="10"/>
      <c r="F226" s="9"/>
      <c r="G226" s="10" t="s">
        <v>168</v>
      </c>
      <c r="H226" s="10">
        <v>5</v>
      </c>
      <c r="I226" s="19">
        <v>0.51</v>
      </c>
      <c r="J226" s="3">
        <v>1</v>
      </c>
      <c r="K226" s="33">
        <f>I247</f>
        <v>1</v>
      </c>
      <c r="L226" s="3">
        <v>1</v>
      </c>
    </row>
    <row r="227" spans="1:12" x14ac:dyDescent="0.25">
      <c r="A227" s="10"/>
      <c r="B227" s="9"/>
      <c r="C227" s="10" t="s">
        <v>5</v>
      </c>
      <c r="D227" s="9" t="s">
        <v>148</v>
      </c>
      <c r="E227" s="10"/>
      <c r="F227" s="9"/>
      <c r="G227" s="10" t="s">
        <v>168</v>
      </c>
      <c r="H227" s="10">
        <v>4</v>
      </c>
      <c r="I227" s="19">
        <v>2</v>
      </c>
      <c r="J227" s="3">
        <v>2</v>
      </c>
      <c r="K227" s="33">
        <f>I253</f>
        <v>1</v>
      </c>
      <c r="L227" s="3">
        <v>1</v>
      </c>
    </row>
    <row r="228" spans="1:12" ht="30" x14ac:dyDescent="0.25">
      <c r="A228" s="10"/>
      <c r="B228" s="9"/>
      <c r="C228" s="10" t="s">
        <v>5</v>
      </c>
      <c r="D228" s="9" t="s">
        <v>149</v>
      </c>
      <c r="E228" s="10"/>
      <c r="F228" s="9"/>
      <c r="G228" s="10" t="s">
        <v>168</v>
      </c>
      <c r="H228" s="10">
        <v>4</v>
      </c>
      <c r="I228" s="20">
        <v>2</v>
      </c>
      <c r="J228" s="3">
        <v>3</v>
      </c>
      <c r="K228" s="33">
        <f>I240+I241+I245+I246+I248+I235</f>
        <v>1</v>
      </c>
      <c r="L228" s="3">
        <v>1</v>
      </c>
    </row>
    <row r="229" spans="1:12" x14ac:dyDescent="0.25">
      <c r="A229" s="10"/>
      <c r="B229" s="9"/>
      <c r="C229" s="10" t="s">
        <v>5</v>
      </c>
      <c r="D229" s="9" t="s">
        <v>178</v>
      </c>
      <c r="E229" s="10"/>
      <c r="F229" s="9"/>
      <c r="G229" s="10" t="s">
        <v>168</v>
      </c>
      <c r="H229" s="10">
        <v>5</v>
      </c>
      <c r="I229" s="19">
        <v>0.5</v>
      </c>
      <c r="J229" s="3">
        <v>4</v>
      </c>
      <c r="K229" s="33">
        <f>I228+I227</f>
        <v>4</v>
      </c>
      <c r="L229" s="3">
        <v>4</v>
      </c>
    </row>
    <row r="230" spans="1:12" ht="30" x14ac:dyDescent="0.25">
      <c r="A230" s="10"/>
      <c r="B230" s="9"/>
      <c r="C230" s="10" t="s">
        <v>5</v>
      </c>
      <c r="D230" s="9" t="s">
        <v>150</v>
      </c>
      <c r="E230" s="10"/>
      <c r="F230" s="9"/>
      <c r="G230" s="10" t="s">
        <v>168</v>
      </c>
      <c r="H230" s="10">
        <v>6</v>
      </c>
      <c r="I230" s="19">
        <v>0.69</v>
      </c>
      <c r="J230" s="3">
        <v>5</v>
      </c>
      <c r="K230" s="33">
        <f>I226+I229+I243+I244+I242</f>
        <v>2</v>
      </c>
      <c r="L230" s="3">
        <v>2</v>
      </c>
    </row>
    <row r="231" spans="1:12" ht="30" x14ac:dyDescent="0.25">
      <c r="A231" s="10"/>
      <c r="B231" s="9"/>
      <c r="C231" s="10" t="s">
        <v>5</v>
      </c>
      <c r="D231" s="9" t="s">
        <v>151</v>
      </c>
      <c r="E231" s="10"/>
      <c r="F231" s="9"/>
      <c r="G231" s="10" t="s">
        <v>168</v>
      </c>
      <c r="H231" s="10">
        <v>6</v>
      </c>
      <c r="I231" s="19">
        <v>0.56999999999999995</v>
      </c>
      <c r="J231" s="3">
        <v>6</v>
      </c>
      <c r="K231" s="33">
        <f>I232+I233+I234+I236+I237+I238+I239+I230+I231</f>
        <v>4</v>
      </c>
      <c r="L231" s="3">
        <v>4</v>
      </c>
    </row>
    <row r="232" spans="1:12" x14ac:dyDescent="0.25">
      <c r="A232" s="10"/>
      <c r="B232" s="9"/>
      <c r="C232" s="10" t="s">
        <v>5</v>
      </c>
      <c r="D232" s="9" t="s">
        <v>179</v>
      </c>
      <c r="E232" s="10"/>
      <c r="F232" s="9"/>
      <c r="G232" s="10" t="s">
        <v>168</v>
      </c>
      <c r="H232" s="10">
        <v>6</v>
      </c>
      <c r="I232" s="19">
        <v>0.45</v>
      </c>
      <c r="L232">
        <f>SUM(L226:L231)</f>
        <v>13</v>
      </c>
    </row>
    <row r="233" spans="1:12" ht="30" x14ac:dyDescent="0.25">
      <c r="A233" s="10"/>
      <c r="B233" s="9"/>
      <c r="C233" s="10" t="s">
        <v>5</v>
      </c>
      <c r="D233" s="9" t="s">
        <v>152</v>
      </c>
      <c r="E233" s="10"/>
      <c r="F233" s="9"/>
      <c r="G233" s="10" t="s">
        <v>168</v>
      </c>
      <c r="H233" s="10">
        <v>6</v>
      </c>
      <c r="I233" s="20">
        <v>0.36</v>
      </c>
    </row>
    <row r="234" spans="1:12" x14ac:dyDescent="0.25">
      <c r="A234" s="10"/>
      <c r="B234" s="9"/>
      <c r="C234" s="10" t="s">
        <v>5</v>
      </c>
      <c r="D234" s="9" t="s">
        <v>153</v>
      </c>
      <c r="E234" s="10"/>
      <c r="F234" s="9"/>
      <c r="G234" s="10" t="s">
        <v>168</v>
      </c>
      <c r="H234" s="10">
        <v>6</v>
      </c>
      <c r="I234" s="19">
        <v>0.51</v>
      </c>
    </row>
    <row r="235" spans="1:12" x14ac:dyDescent="0.25">
      <c r="A235" s="10"/>
      <c r="B235" s="9"/>
      <c r="C235" s="10" t="s">
        <v>5</v>
      </c>
      <c r="D235" s="9" t="s">
        <v>154</v>
      </c>
      <c r="E235" s="10"/>
      <c r="F235" s="9"/>
      <c r="G235" s="10" t="s">
        <v>168</v>
      </c>
      <c r="H235" s="10">
        <v>3</v>
      </c>
      <c r="I235" s="19">
        <v>0.01</v>
      </c>
    </row>
    <row r="236" spans="1:12" ht="30" x14ac:dyDescent="0.25">
      <c r="A236" s="10"/>
      <c r="B236" s="9"/>
      <c r="C236" s="10" t="s">
        <v>5</v>
      </c>
      <c r="D236" s="9" t="s">
        <v>155</v>
      </c>
      <c r="E236" s="10"/>
      <c r="F236" s="9"/>
      <c r="G236" s="10" t="s">
        <v>168</v>
      </c>
      <c r="H236" s="10">
        <v>6</v>
      </c>
      <c r="I236" s="19">
        <v>0.35</v>
      </c>
    </row>
    <row r="237" spans="1:12" ht="30" x14ac:dyDescent="0.25">
      <c r="A237" s="10"/>
      <c r="B237" s="9"/>
      <c r="C237" s="10" t="s">
        <v>5</v>
      </c>
      <c r="D237" s="9" t="s">
        <v>156</v>
      </c>
      <c r="E237" s="10"/>
      <c r="F237" s="9"/>
      <c r="G237" s="10" t="s">
        <v>168</v>
      </c>
      <c r="H237" s="10">
        <v>6</v>
      </c>
      <c r="I237" s="19">
        <v>0.53</v>
      </c>
    </row>
    <row r="238" spans="1:12" ht="30" x14ac:dyDescent="0.25">
      <c r="A238" s="10"/>
      <c r="B238" s="9"/>
      <c r="C238" s="10" t="s">
        <v>5</v>
      </c>
      <c r="D238" s="9" t="s">
        <v>157</v>
      </c>
      <c r="E238" s="10"/>
      <c r="F238" s="9"/>
      <c r="G238" s="10" t="s">
        <v>168</v>
      </c>
      <c r="H238" s="10">
        <v>6</v>
      </c>
      <c r="I238" s="19">
        <v>0.41</v>
      </c>
    </row>
    <row r="239" spans="1:12" ht="30" x14ac:dyDescent="0.25">
      <c r="A239" s="10"/>
      <c r="B239" s="9"/>
      <c r="C239" s="10" t="s">
        <v>5</v>
      </c>
      <c r="D239" s="9" t="s">
        <v>158</v>
      </c>
      <c r="E239" s="10"/>
      <c r="F239" s="9"/>
      <c r="G239" s="10" t="s">
        <v>168</v>
      </c>
      <c r="H239" s="10">
        <v>6</v>
      </c>
      <c r="I239" s="19">
        <v>0.13</v>
      </c>
    </row>
    <row r="240" spans="1:12" ht="30" x14ac:dyDescent="0.25">
      <c r="A240" s="10"/>
      <c r="B240" s="9"/>
      <c r="C240" s="10" t="s">
        <v>5</v>
      </c>
      <c r="D240" s="9" t="s">
        <v>159</v>
      </c>
      <c r="E240" s="10"/>
      <c r="F240" s="9"/>
      <c r="G240" s="10" t="s">
        <v>168</v>
      </c>
      <c r="H240" s="10">
        <v>3</v>
      </c>
      <c r="I240" s="19">
        <v>0.01</v>
      </c>
    </row>
    <row r="241" spans="1:9" ht="30" x14ac:dyDescent="0.25">
      <c r="A241" s="10"/>
      <c r="B241" s="9"/>
      <c r="C241" s="10" t="s">
        <v>5</v>
      </c>
      <c r="D241" s="9" t="s">
        <v>180</v>
      </c>
      <c r="E241" s="10"/>
      <c r="F241" s="9"/>
      <c r="G241" s="10" t="s">
        <v>168</v>
      </c>
      <c r="H241" s="10">
        <v>3</v>
      </c>
      <c r="I241" s="19">
        <v>0.09</v>
      </c>
    </row>
    <row r="242" spans="1:9" ht="30" x14ac:dyDescent="0.25">
      <c r="A242" s="10"/>
      <c r="B242" s="9"/>
      <c r="C242" s="10" t="s">
        <v>5</v>
      </c>
      <c r="D242" s="9" t="s">
        <v>160</v>
      </c>
      <c r="E242" s="10"/>
      <c r="F242" s="9"/>
      <c r="G242" s="10" t="s">
        <v>168</v>
      </c>
      <c r="H242" s="10">
        <v>5</v>
      </c>
      <c r="I242" s="19">
        <v>0.6</v>
      </c>
    </row>
    <row r="243" spans="1:9" ht="30" x14ac:dyDescent="0.25">
      <c r="A243" s="10"/>
      <c r="B243" s="9"/>
      <c r="C243" s="10" t="s">
        <v>5</v>
      </c>
      <c r="D243" s="9" t="s">
        <v>161</v>
      </c>
      <c r="E243" s="10"/>
      <c r="F243" s="9"/>
      <c r="G243" s="10" t="s">
        <v>168</v>
      </c>
      <c r="H243" s="10">
        <v>5</v>
      </c>
      <c r="I243" s="19">
        <v>0.35</v>
      </c>
    </row>
    <row r="244" spans="1:9" x14ac:dyDescent="0.25">
      <c r="A244" s="10"/>
      <c r="B244" s="9"/>
      <c r="C244" s="10" t="s">
        <v>5</v>
      </c>
      <c r="D244" s="9" t="s">
        <v>162</v>
      </c>
      <c r="E244" s="10"/>
      <c r="F244" s="9"/>
      <c r="G244" s="10" t="s">
        <v>168</v>
      </c>
      <c r="H244" s="10">
        <v>5</v>
      </c>
      <c r="I244" s="19">
        <v>0.04</v>
      </c>
    </row>
    <row r="245" spans="1:9" x14ac:dyDescent="0.25">
      <c r="A245" s="10"/>
      <c r="B245" s="9"/>
      <c r="C245" s="10" t="s">
        <v>5</v>
      </c>
      <c r="D245" s="9" t="s">
        <v>163</v>
      </c>
      <c r="E245" s="10"/>
      <c r="F245" s="9"/>
      <c r="G245" s="10" t="s">
        <v>168</v>
      </c>
      <c r="H245" s="10">
        <v>3</v>
      </c>
      <c r="I245" s="19">
        <v>0.18</v>
      </c>
    </row>
    <row r="246" spans="1:9" ht="30" x14ac:dyDescent="0.25">
      <c r="A246" s="10"/>
      <c r="B246" s="9"/>
      <c r="C246" s="10" t="s">
        <v>5</v>
      </c>
      <c r="D246" s="9" t="s">
        <v>164</v>
      </c>
      <c r="E246" s="10"/>
      <c r="F246" s="9"/>
      <c r="G246" s="10" t="s">
        <v>168</v>
      </c>
      <c r="H246" s="10">
        <v>3</v>
      </c>
      <c r="I246" s="19">
        <v>0.33</v>
      </c>
    </row>
    <row r="247" spans="1:9" x14ac:dyDescent="0.25">
      <c r="A247" s="10"/>
      <c r="B247" s="9"/>
      <c r="C247" s="10" t="s">
        <v>5</v>
      </c>
      <c r="D247" s="9" t="s">
        <v>181</v>
      </c>
      <c r="E247" s="10"/>
      <c r="F247" s="9"/>
      <c r="G247" s="10" t="s">
        <v>168</v>
      </c>
      <c r="H247" s="10">
        <v>1</v>
      </c>
      <c r="I247" s="19">
        <v>1</v>
      </c>
    </row>
    <row r="248" spans="1:9" ht="30" x14ac:dyDescent="0.25">
      <c r="A248" s="10"/>
      <c r="B248" s="9"/>
      <c r="C248" s="10" t="s">
        <v>6</v>
      </c>
      <c r="D248" s="9" t="s">
        <v>165</v>
      </c>
      <c r="E248" s="10"/>
      <c r="F248" s="9"/>
      <c r="G248" s="10"/>
      <c r="H248" s="10">
        <v>3</v>
      </c>
      <c r="I248" s="19">
        <v>0.38</v>
      </c>
    </row>
    <row r="249" spans="1:9" ht="30" x14ac:dyDescent="0.25">
      <c r="A249" s="10"/>
      <c r="B249" s="9"/>
      <c r="C249" s="10"/>
      <c r="D249" s="9" t="s">
        <v>82</v>
      </c>
      <c r="E249" s="10">
        <v>0</v>
      </c>
      <c r="F249" s="9" t="s">
        <v>83</v>
      </c>
      <c r="G249" s="10"/>
      <c r="H249" s="10"/>
      <c r="I249" s="19"/>
    </row>
    <row r="250" spans="1:9" ht="30" x14ac:dyDescent="0.25">
      <c r="A250" s="10"/>
      <c r="B250" s="9"/>
      <c r="C250" s="10"/>
      <c r="D250" s="9" t="s">
        <v>82</v>
      </c>
      <c r="E250" s="10">
        <v>1</v>
      </c>
      <c r="F250" s="9" t="s">
        <v>84</v>
      </c>
      <c r="G250" s="10"/>
      <c r="H250" s="10"/>
      <c r="I250" s="19"/>
    </row>
    <row r="251" spans="1:9" ht="45" x14ac:dyDescent="0.25">
      <c r="A251" s="10"/>
      <c r="B251" s="9"/>
      <c r="C251" s="10"/>
      <c r="D251" s="9" t="s">
        <v>82</v>
      </c>
      <c r="E251" s="10">
        <v>2</v>
      </c>
      <c r="F251" s="9" t="s">
        <v>85</v>
      </c>
      <c r="G251" s="10"/>
      <c r="H251" s="10"/>
      <c r="I251" s="19"/>
    </row>
    <row r="252" spans="1:9" ht="45" x14ac:dyDescent="0.25">
      <c r="A252" s="10"/>
      <c r="B252" s="9"/>
      <c r="C252" s="10"/>
      <c r="D252" s="9" t="s">
        <v>82</v>
      </c>
      <c r="E252" s="10">
        <v>3</v>
      </c>
      <c r="F252" s="9" t="s">
        <v>86</v>
      </c>
      <c r="G252" s="10"/>
      <c r="H252" s="10"/>
      <c r="I252" s="19"/>
    </row>
    <row r="253" spans="1:9" x14ac:dyDescent="0.25">
      <c r="A253" s="10"/>
      <c r="B253" s="9"/>
      <c r="C253" s="10" t="s">
        <v>6</v>
      </c>
      <c r="D253" s="9" t="s">
        <v>88</v>
      </c>
      <c r="E253" s="10" t="s">
        <v>82</v>
      </c>
      <c r="F253" s="9"/>
      <c r="G253" s="10"/>
      <c r="H253" s="10">
        <v>2</v>
      </c>
      <c r="I253" s="19">
        <v>1</v>
      </c>
    </row>
    <row r="254" spans="1:9" ht="30" x14ac:dyDescent="0.25">
      <c r="A254" s="10"/>
      <c r="B254" s="9"/>
      <c r="C254" s="10"/>
      <c r="D254" s="9"/>
      <c r="E254" s="10">
        <v>0</v>
      </c>
      <c r="F254" s="9" t="s">
        <v>83</v>
      </c>
      <c r="G254" s="10"/>
      <c r="H254" s="10"/>
      <c r="I254" s="19"/>
    </row>
    <row r="255" spans="1:9" ht="30" x14ac:dyDescent="0.25">
      <c r="A255" s="10"/>
      <c r="B255" s="9"/>
      <c r="C255" s="10"/>
      <c r="D255" s="9"/>
      <c r="E255" s="10">
        <v>1</v>
      </c>
      <c r="F255" s="9" t="s">
        <v>84</v>
      </c>
      <c r="G255" s="10"/>
      <c r="H255" s="10"/>
      <c r="I255" s="19"/>
    </row>
    <row r="256" spans="1:9" ht="45" x14ac:dyDescent="0.25">
      <c r="A256" s="10"/>
      <c r="B256" s="9"/>
      <c r="C256" s="10"/>
      <c r="D256" s="9"/>
      <c r="E256" s="10">
        <v>2</v>
      </c>
      <c r="F256" s="9" t="s">
        <v>85</v>
      </c>
      <c r="G256" s="10"/>
      <c r="H256" s="10"/>
      <c r="I256" s="19"/>
    </row>
    <row r="257" spans="1:9" ht="45" x14ac:dyDescent="0.25">
      <c r="A257" s="10"/>
      <c r="B257" s="9"/>
      <c r="C257" s="10"/>
      <c r="D257" s="9"/>
      <c r="E257" s="10">
        <v>3</v>
      </c>
      <c r="F257" s="9" t="s">
        <v>86</v>
      </c>
      <c r="G257" s="10"/>
      <c r="H257" s="10"/>
      <c r="I257" s="19"/>
    </row>
    <row r="260" spans="1:9" x14ac:dyDescent="0.25">
      <c r="F260" s="11" t="s">
        <v>11</v>
      </c>
      <c r="G260" s="5"/>
      <c r="H260" s="5"/>
      <c r="I260" s="6">
        <f>I7+I104+I187+I224</f>
        <v>100.00000000000001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7"/>
  <sheetViews>
    <sheetView workbookViewId="0">
      <selection activeCell="A8" sqref="A8"/>
    </sheetView>
  </sheetViews>
  <sheetFormatPr defaultColWidth="11" defaultRowHeight="15.75" x14ac:dyDescent="0.25"/>
  <cols>
    <col min="1" max="1" width="11" style="32"/>
    <col min="2" max="2" width="56.875" style="28" customWidth="1"/>
    <col min="3" max="5" width="11" style="28"/>
  </cols>
  <sheetData>
    <row r="1" spans="1:2" ht="30" customHeight="1" x14ac:dyDescent="0.25">
      <c r="A1" s="42" t="s">
        <v>16</v>
      </c>
      <c r="B1" s="42"/>
    </row>
    <row r="2" spans="1:2" ht="18" customHeight="1" x14ac:dyDescent="0.25">
      <c r="A2" s="31">
        <v>1</v>
      </c>
      <c r="B2" s="30" t="s">
        <v>169</v>
      </c>
    </row>
    <row r="3" spans="1:2" ht="18" customHeight="1" x14ac:dyDescent="0.25">
      <c r="A3" s="31">
        <v>2</v>
      </c>
      <c r="B3" s="29" t="s">
        <v>170</v>
      </c>
    </row>
    <row r="4" spans="1:2" ht="18" customHeight="1" x14ac:dyDescent="0.25">
      <c r="A4" s="31">
        <v>3</v>
      </c>
      <c r="B4" s="29" t="s">
        <v>171</v>
      </c>
    </row>
    <row r="5" spans="1:2" ht="30" customHeight="1" x14ac:dyDescent="0.25">
      <c r="A5" s="31">
        <v>4</v>
      </c>
      <c r="B5" s="29" t="s">
        <v>172</v>
      </c>
    </row>
    <row r="6" spans="1:2" ht="18" customHeight="1" x14ac:dyDescent="0.25">
      <c r="A6" s="31">
        <v>5</v>
      </c>
      <c r="B6" s="29" t="s">
        <v>173</v>
      </c>
    </row>
    <row r="7" spans="1:2" ht="18" customHeight="1" x14ac:dyDescent="0.25">
      <c r="A7" s="31">
        <v>6</v>
      </c>
      <c r="B7" s="29" t="s">
        <v>174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Жосан Дарья Андреевна</cp:lastModifiedBy>
  <dcterms:created xsi:type="dcterms:W3CDTF">2022-11-09T22:53:43Z</dcterms:created>
  <dcterms:modified xsi:type="dcterms:W3CDTF">2024-12-03T14:10:24Z</dcterms:modified>
</cp:coreProperties>
</file>